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6440" windowHeight="13440" tabRatio="500" activeTab="0"/>
  </bookViews>
  <sheets>
    <sheet name="Simulation Parameters" sheetId="1" r:id="rId1"/>
    <sheet name="Computation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<sst xmlns="http://schemas.openxmlformats.org/spreadsheetml/2006/main" count="33" uniqueCount="32">
  <si>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Time</t>
  </si>
  <si>
    <t>Position</t>
  </si>
  <si>
    <t>Target</t>
  </si>
  <si>
    <t>Error</t>
  </si>
  <si>
    <t>Time Step</t>
  </si>
  <si>
    <t>Initial Position</t>
  </si>
  <si>
    <t>Target Position</t>
  </si>
  <si>
    <t>Int. Error</t>
  </si>
  <si>
    <t>Der. Error</t>
  </si>
  <si>
    <t>Mass</t>
  </si>
  <si>
    <t>Initial Velocity</t>
  </si>
  <si>
    <t>Initial Error</t>
  </si>
  <si>
    <t>Output</t>
  </si>
  <si>
    <t>Clipped Output</t>
  </si>
  <si>
    <t>Simulation Parameters</t>
  </si>
  <si>
    <t>Control Parameters</t>
  </si>
  <si>
    <r>
      <t>K</t>
    </r>
    <r>
      <rPr>
        <vertAlign val="subscript"/>
        <sz val="18"/>
        <rFont val="Verdana"/>
        <family val="0"/>
      </rPr>
      <t>p</t>
    </r>
  </si>
  <si>
    <r>
      <t>K</t>
    </r>
    <r>
      <rPr>
        <vertAlign val="subscript"/>
        <sz val="18"/>
        <rFont val="Verdana"/>
        <family val="0"/>
      </rPr>
      <t>i</t>
    </r>
  </si>
  <si>
    <r>
      <t>K</t>
    </r>
    <r>
      <rPr>
        <vertAlign val="subscript"/>
        <sz val="18"/>
        <rFont val="Verdana"/>
        <family val="0"/>
      </rPr>
      <t>d</t>
    </r>
  </si>
  <si>
    <t>Max Output</t>
  </si>
  <si>
    <t>Initial Error Int.</t>
  </si>
  <si>
    <t>&lt;-- Suggested:</t>
  </si>
  <si>
    <t>Max Accel</t>
  </si>
  <si>
    <t>Target Velocity</t>
  </si>
  <si>
    <t>Actual Velocity</t>
  </si>
  <si>
    <t>Required Acc</t>
  </si>
  <si>
    <t>Clipped Acc</t>
  </si>
  <si>
    <t>&lt;-- negative value indicates no maximum</t>
  </si>
  <si>
    <t>&lt;-- can be 0 if you want system to control velocity instead of force</t>
  </si>
  <si>
    <t>Gravity Acc</t>
  </si>
  <si>
    <t>&lt;-- Steady State:</t>
  </si>
  <si>
    <t>--&gt; Min. Required Output: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</si>
</sst>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2"/>
      <name val="Verdana"/>
      <family val="0"/>
    </font>
    <font>
      <b/>
      <sz val="16.5"/>
      <name val="Verdana"/>
      <family val="0"/>
    </font>
    <font>
      <sz val="18"/>
      <name val="Verdana"/>
      <family val="0"/>
    </font>
    <font>
      <vertAlign val="subscript"/>
      <sz val="1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Verdana"/>
                <a:ea typeface="Verdana"/>
                <a:cs typeface="Verdana"/>
              </a:rPr>
              <a:t>Control Motion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Target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>
                <c:ptCount val="15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0.5750000000000001</c:v>
                </c:pt>
                <c:pt idx="23">
                  <c:v>0.6000000000000001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0.7000000000000001</c:v>
                </c:pt>
                <c:pt idx="28">
                  <c:v>0.7250000000000001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0.8250000000000001</c:v>
                </c:pt>
                <c:pt idx="33">
                  <c:v>0.8500000000000001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0.9500000000000001</c:v>
                </c:pt>
                <c:pt idx="38">
                  <c:v>0.9750000000000001</c:v>
                </c:pt>
                <c:pt idx="39">
                  <c:v>1</c:v>
                </c:pt>
                <c:pt idx="40">
                  <c:v>1.0250000000000001</c:v>
                </c:pt>
                <c:pt idx="41">
                  <c:v>1.05</c:v>
                </c:pt>
                <c:pt idx="42">
                  <c:v>1.075</c:v>
                </c:pt>
                <c:pt idx="43">
                  <c:v>1.1</c:v>
                </c:pt>
                <c:pt idx="44">
                  <c:v>1.125</c:v>
                </c:pt>
                <c:pt idx="45">
                  <c:v>1.1500000000000001</c:v>
                </c:pt>
                <c:pt idx="46">
                  <c:v>1.175</c:v>
                </c:pt>
                <c:pt idx="47">
                  <c:v>1.2000000000000002</c:v>
                </c:pt>
                <c:pt idx="48">
                  <c:v>1.225</c:v>
                </c:pt>
                <c:pt idx="49">
                  <c:v>1.25</c:v>
                </c:pt>
                <c:pt idx="50">
                  <c:v>1.2750000000000001</c:v>
                </c:pt>
                <c:pt idx="51">
                  <c:v>1.3</c:v>
                </c:pt>
                <c:pt idx="52">
                  <c:v>1.3250000000000002</c:v>
                </c:pt>
                <c:pt idx="53">
                  <c:v>1.35</c:v>
                </c:pt>
                <c:pt idx="54">
                  <c:v>1.375</c:v>
                </c:pt>
                <c:pt idx="55">
                  <c:v>1.4000000000000001</c:v>
                </c:pt>
                <c:pt idx="56">
                  <c:v>1.425</c:v>
                </c:pt>
                <c:pt idx="57">
                  <c:v>1.4500000000000002</c:v>
                </c:pt>
                <c:pt idx="58">
                  <c:v>1.475</c:v>
                </c:pt>
                <c:pt idx="59">
                  <c:v>1.5</c:v>
                </c:pt>
                <c:pt idx="60">
                  <c:v>1.5250000000000001</c:v>
                </c:pt>
                <c:pt idx="61">
                  <c:v>1.55</c:v>
                </c:pt>
                <c:pt idx="62">
                  <c:v>1.5750000000000002</c:v>
                </c:pt>
                <c:pt idx="63">
                  <c:v>1.6</c:v>
                </c:pt>
                <c:pt idx="64">
                  <c:v>1.625</c:v>
                </c:pt>
                <c:pt idx="65">
                  <c:v>1.6500000000000001</c:v>
                </c:pt>
                <c:pt idx="66">
                  <c:v>1.675</c:v>
                </c:pt>
                <c:pt idx="67">
                  <c:v>1.7000000000000002</c:v>
                </c:pt>
                <c:pt idx="68">
                  <c:v>1.725</c:v>
                </c:pt>
                <c:pt idx="69">
                  <c:v>1.75</c:v>
                </c:pt>
                <c:pt idx="70">
                  <c:v>1.7750000000000001</c:v>
                </c:pt>
                <c:pt idx="71">
                  <c:v>1.8</c:v>
                </c:pt>
                <c:pt idx="72">
                  <c:v>1.8250000000000002</c:v>
                </c:pt>
                <c:pt idx="73">
                  <c:v>1.85</c:v>
                </c:pt>
                <c:pt idx="74">
                  <c:v>1.875</c:v>
                </c:pt>
                <c:pt idx="75">
                  <c:v>1.9000000000000001</c:v>
                </c:pt>
                <c:pt idx="76">
                  <c:v>1.925</c:v>
                </c:pt>
                <c:pt idx="77">
                  <c:v>1.9500000000000002</c:v>
                </c:pt>
                <c:pt idx="78">
                  <c:v>1.975</c:v>
                </c:pt>
                <c:pt idx="79">
                  <c:v>2</c:v>
                </c:pt>
                <c:pt idx="80">
                  <c:v>2.025</c:v>
                </c:pt>
                <c:pt idx="81">
                  <c:v>2.0500000000000003</c:v>
                </c:pt>
                <c:pt idx="82">
                  <c:v>2.075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2.1750000000000003</c:v>
                </c:pt>
                <c:pt idx="87">
                  <c:v>2.2</c:v>
                </c:pt>
                <c:pt idx="88">
                  <c:v>2.225</c:v>
                </c:pt>
                <c:pt idx="89">
                  <c:v>2.25</c:v>
                </c:pt>
                <c:pt idx="90">
                  <c:v>2.275</c:v>
                </c:pt>
                <c:pt idx="91">
                  <c:v>2.3000000000000003</c:v>
                </c:pt>
                <c:pt idx="92">
                  <c:v>2.325</c:v>
                </c:pt>
                <c:pt idx="93">
                  <c:v>2.35</c:v>
                </c:pt>
                <c:pt idx="94">
                  <c:v>2.375</c:v>
                </c:pt>
                <c:pt idx="95">
                  <c:v>2.4000000000000004</c:v>
                </c:pt>
                <c:pt idx="96">
                  <c:v>2.4250000000000003</c:v>
                </c:pt>
                <c:pt idx="97">
                  <c:v>2.45</c:v>
                </c:pt>
                <c:pt idx="98">
                  <c:v>2.475</c:v>
                </c:pt>
                <c:pt idx="99">
                  <c:v>2.5</c:v>
                </c:pt>
                <c:pt idx="100">
                  <c:v>2.5250000000000004</c:v>
                </c:pt>
                <c:pt idx="101">
                  <c:v>2.5500000000000003</c:v>
                </c:pt>
                <c:pt idx="102">
                  <c:v>2.575</c:v>
                </c:pt>
                <c:pt idx="103">
                  <c:v>2.6</c:v>
                </c:pt>
                <c:pt idx="104">
                  <c:v>2.625</c:v>
                </c:pt>
                <c:pt idx="105">
                  <c:v>2.6500000000000004</c:v>
                </c:pt>
                <c:pt idx="106">
                  <c:v>2.6750000000000003</c:v>
                </c:pt>
                <c:pt idx="107">
                  <c:v>2.7</c:v>
                </c:pt>
                <c:pt idx="108">
                  <c:v>2.725</c:v>
                </c:pt>
                <c:pt idx="109">
                  <c:v>2.75</c:v>
                </c:pt>
                <c:pt idx="110">
                  <c:v>2.7750000000000004</c:v>
                </c:pt>
                <c:pt idx="111">
                  <c:v>2.8000000000000003</c:v>
                </c:pt>
                <c:pt idx="112">
                  <c:v>2.825</c:v>
                </c:pt>
                <c:pt idx="113">
                  <c:v>2.85</c:v>
                </c:pt>
                <c:pt idx="114">
                  <c:v>2.875</c:v>
                </c:pt>
                <c:pt idx="115">
                  <c:v>2.9000000000000004</c:v>
                </c:pt>
                <c:pt idx="116">
                  <c:v>2.9250000000000003</c:v>
                </c:pt>
                <c:pt idx="117">
                  <c:v>2.95</c:v>
                </c:pt>
                <c:pt idx="118">
                  <c:v>2.975</c:v>
                </c:pt>
                <c:pt idx="119">
                  <c:v>3</c:v>
                </c:pt>
                <c:pt idx="120">
                  <c:v>3.0250000000000004</c:v>
                </c:pt>
                <c:pt idx="121">
                  <c:v>3.0500000000000003</c:v>
                </c:pt>
                <c:pt idx="122">
                  <c:v>3.075</c:v>
                </c:pt>
                <c:pt idx="123">
                  <c:v>3.1</c:v>
                </c:pt>
                <c:pt idx="124">
                  <c:v>3.125</c:v>
                </c:pt>
                <c:pt idx="125">
                  <c:v>3.1500000000000004</c:v>
                </c:pt>
                <c:pt idx="126">
                  <c:v>3.1750000000000003</c:v>
                </c:pt>
                <c:pt idx="127">
                  <c:v>3.2</c:v>
                </c:pt>
                <c:pt idx="128">
                  <c:v>3.225</c:v>
                </c:pt>
                <c:pt idx="129">
                  <c:v>3.25</c:v>
                </c:pt>
                <c:pt idx="130">
                  <c:v>3.2750000000000004</c:v>
                </c:pt>
                <c:pt idx="131">
                  <c:v>3.3000000000000003</c:v>
                </c:pt>
                <c:pt idx="132">
                  <c:v>3.325</c:v>
                </c:pt>
                <c:pt idx="133">
                  <c:v>3.35</c:v>
                </c:pt>
                <c:pt idx="134">
                  <c:v>3.375</c:v>
                </c:pt>
                <c:pt idx="135">
                  <c:v>3.4000000000000004</c:v>
                </c:pt>
                <c:pt idx="136">
                  <c:v>3.4250000000000003</c:v>
                </c:pt>
                <c:pt idx="137">
                  <c:v>3.45</c:v>
                </c:pt>
                <c:pt idx="138">
                  <c:v>3.475</c:v>
                </c:pt>
                <c:pt idx="139">
                  <c:v>3.5</c:v>
                </c:pt>
                <c:pt idx="140">
                  <c:v>3.5250000000000004</c:v>
                </c:pt>
                <c:pt idx="141">
                  <c:v>3.5500000000000003</c:v>
                </c:pt>
                <c:pt idx="142">
                  <c:v>3.575</c:v>
                </c:pt>
                <c:pt idx="143">
                  <c:v>3.6</c:v>
                </c:pt>
                <c:pt idx="144">
                  <c:v>3.625</c:v>
                </c:pt>
                <c:pt idx="145">
                  <c:v>3.6500000000000004</c:v>
                </c:pt>
                <c:pt idx="146">
                  <c:v>3.6750000000000003</c:v>
                </c:pt>
                <c:pt idx="147">
                  <c:v>3.7</c:v>
                </c:pt>
                <c:pt idx="148">
                  <c:v>3.725</c:v>
                </c:pt>
                <c:pt idx="149">
                  <c:v>3.75</c:v>
                </c:pt>
                <c:pt idx="150">
                  <c:v>3.7750000000000004</c:v>
                </c:pt>
              </c:numCache>
            </c:numRef>
          </c:xVal>
          <c:yVal>
            <c:numRef>
              <c:f>Computations!$C$2:$C$152</c:f>
              <c:numCache>
                <c:ptCount val="15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</c:numCache>
            </c:numRef>
          </c:yVal>
          <c:smooth val="1"/>
        </c:ser>
        <c:ser>
          <c:idx val="1"/>
          <c:order val="1"/>
          <c:tx>
            <c:v>Motion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Computations!$A$2:$A$152</c:f>
              <c:numCache>
                <c:ptCount val="151"/>
                <c:pt idx="0">
                  <c:v>0</c:v>
                </c:pt>
                <c:pt idx="1">
                  <c:v>0.025</c:v>
                </c:pt>
                <c:pt idx="2">
                  <c:v>0.05</c:v>
                </c:pt>
                <c:pt idx="3">
                  <c:v>0.07500000000000001</c:v>
                </c:pt>
                <c:pt idx="4">
                  <c:v>0.1</c:v>
                </c:pt>
                <c:pt idx="5">
                  <c:v>0.125</c:v>
                </c:pt>
                <c:pt idx="6">
                  <c:v>0.15000000000000002</c:v>
                </c:pt>
                <c:pt idx="7">
                  <c:v>0.17500000000000002</c:v>
                </c:pt>
                <c:pt idx="8">
                  <c:v>0.2</c:v>
                </c:pt>
                <c:pt idx="9">
                  <c:v>0.225</c:v>
                </c:pt>
                <c:pt idx="10">
                  <c:v>0.25</c:v>
                </c:pt>
                <c:pt idx="11">
                  <c:v>0.275</c:v>
                </c:pt>
                <c:pt idx="12">
                  <c:v>0.325</c:v>
                </c:pt>
                <c:pt idx="13">
                  <c:v>0.35000000000000003</c:v>
                </c:pt>
                <c:pt idx="14">
                  <c:v>0.375</c:v>
                </c:pt>
                <c:pt idx="15">
                  <c:v>0.4</c:v>
                </c:pt>
                <c:pt idx="16">
                  <c:v>0.42500000000000004</c:v>
                </c:pt>
                <c:pt idx="17">
                  <c:v>0.45</c:v>
                </c:pt>
                <c:pt idx="18">
                  <c:v>0.47500000000000003</c:v>
                </c:pt>
                <c:pt idx="19">
                  <c:v>0.5</c:v>
                </c:pt>
                <c:pt idx="20">
                  <c:v>0.525</c:v>
                </c:pt>
                <c:pt idx="21">
                  <c:v>0.55</c:v>
                </c:pt>
                <c:pt idx="22">
                  <c:v>0.5750000000000001</c:v>
                </c:pt>
                <c:pt idx="23">
                  <c:v>0.6000000000000001</c:v>
                </c:pt>
                <c:pt idx="24">
                  <c:v>0.625</c:v>
                </c:pt>
                <c:pt idx="25">
                  <c:v>0.65</c:v>
                </c:pt>
                <c:pt idx="26">
                  <c:v>0.675</c:v>
                </c:pt>
                <c:pt idx="27">
                  <c:v>0.7000000000000001</c:v>
                </c:pt>
                <c:pt idx="28">
                  <c:v>0.7250000000000001</c:v>
                </c:pt>
                <c:pt idx="29">
                  <c:v>0.75</c:v>
                </c:pt>
                <c:pt idx="30">
                  <c:v>0.775</c:v>
                </c:pt>
                <c:pt idx="31">
                  <c:v>0.8</c:v>
                </c:pt>
                <c:pt idx="32">
                  <c:v>0.8250000000000001</c:v>
                </c:pt>
                <c:pt idx="33">
                  <c:v>0.8500000000000001</c:v>
                </c:pt>
                <c:pt idx="34">
                  <c:v>0.875</c:v>
                </c:pt>
                <c:pt idx="35">
                  <c:v>0.9</c:v>
                </c:pt>
                <c:pt idx="36">
                  <c:v>0.925</c:v>
                </c:pt>
                <c:pt idx="37">
                  <c:v>0.9500000000000001</c:v>
                </c:pt>
                <c:pt idx="38">
                  <c:v>0.9750000000000001</c:v>
                </c:pt>
                <c:pt idx="39">
                  <c:v>1</c:v>
                </c:pt>
                <c:pt idx="40">
                  <c:v>1.0250000000000001</c:v>
                </c:pt>
                <c:pt idx="41">
                  <c:v>1.05</c:v>
                </c:pt>
                <c:pt idx="42">
                  <c:v>1.075</c:v>
                </c:pt>
                <c:pt idx="43">
                  <c:v>1.1</c:v>
                </c:pt>
                <c:pt idx="44">
                  <c:v>1.125</c:v>
                </c:pt>
                <c:pt idx="45">
                  <c:v>1.1500000000000001</c:v>
                </c:pt>
                <c:pt idx="46">
                  <c:v>1.175</c:v>
                </c:pt>
                <c:pt idx="47">
                  <c:v>1.2000000000000002</c:v>
                </c:pt>
                <c:pt idx="48">
                  <c:v>1.225</c:v>
                </c:pt>
                <c:pt idx="49">
                  <c:v>1.25</c:v>
                </c:pt>
                <c:pt idx="50">
                  <c:v>1.2750000000000001</c:v>
                </c:pt>
                <c:pt idx="51">
                  <c:v>1.3</c:v>
                </c:pt>
                <c:pt idx="52">
                  <c:v>1.3250000000000002</c:v>
                </c:pt>
                <c:pt idx="53">
                  <c:v>1.35</c:v>
                </c:pt>
                <c:pt idx="54">
                  <c:v>1.375</c:v>
                </c:pt>
                <c:pt idx="55">
                  <c:v>1.4000000000000001</c:v>
                </c:pt>
                <c:pt idx="56">
                  <c:v>1.425</c:v>
                </c:pt>
                <c:pt idx="57">
                  <c:v>1.4500000000000002</c:v>
                </c:pt>
                <c:pt idx="58">
                  <c:v>1.475</c:v>
                </c:pt>
                <c:pt idx="59">
                  <c:v>1.5</c:v>
                </c:pt>
                <c:pt idx="60">
                  <c:v>1.5250000000000001</c:v>
                </c:pt>
                <c:pt idx="61">
                  <c:v>1.55</c:v>
                </c:pt>
                <c:pt idx="62">
                  <c:v>1.5750000000000002</c:v>
                </c:pt>
                <c:pt idx="63">
                  <c:v>1.6</c:v>
                </c:pt>
                <c:pt idx="64">
                  <c:v>1.625</c:v>
                </c:pt>
                <c:pt idx="65">
                  <c:v>1.6500000000000001</c:v>
                </c:pt>
                <c:pt idx="66">
                  <c:v>1.675</c:v>
                </c:pt>
                <c:pt idx="67">
                  <c:v>1.7000000000000002</c:v>
                </c:pt>
                <c:pt idx="68">
                  <c:v>1.725</c:v>
                </c:pt>
                <c:pt idx="69">
                  <c:v>1.75</c:v>
                </c:pt>
                <c:pt idx="70">
                  <c:v>1.7750000000000001</c:v>
                </c:pt>
                <c:pt idx="71">
                  <c:v>1.8</c:v>
                </c:pt>
                <c:pt idx="72">
                  <c:v>1.8250000000000002</c:v>
                </c:pt>
                <c:pt idx="73">
                  <c:v>1.85</c:v>
                </c:pt>
                <c:pt idx="74">
                  <c:v>1.875</c:v>
                </c:pt>
                <c:pt idx="75">
                  <c:v>1.9000000000000001</c:v>
                </c:pt>
                <c:pt idx="76">
                  <c:v>1.925</c:v>
                </c:pt>
                <c:pt idx="77">
                  <c:v>1.9500000000000002</c:v>
                </c:pt>
                <c:pt idx="78">
                  <c:v>1.975</c:v>
                </c:pt>
                <c:pt idx="79">
                  <c:v>2</c:v>
                </c:pt>
                <c:pt idx="80">
                  <c:v>2.025</c:v>
                </c:pt>
                <c:pt idx="81">
                  <c:v>2.0500000000000003</c:v>
                </c:pt>
                <c:pt idx="82">
                  <c:v>2.075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2.1750000000000003</c:v>
                </c:pt>
                <c:pt idx="87">
                  <c:v>2.2</c:v>
                </c:pt>
                <c:pt idx="88">
                  <c:v>2.225</c:v>
                </c:pt>
                <c:pt idx="89">
                  <c:v>2.25</c:v>
                </c:pt>
                <c:pt idx="90">
                  <c:v>2.275</c:v>
                </c:pt>
                <c:pt idx="91">
                  <c:v>2.3000000000000003</c:v>
                </c:pt>
                <c:pt idx="92">
                  <c:v>2.325</c:v>
                </c:pt>
                <c:pt idx="93">
                  <c:v>2.35</c:v>
                </c:pt>
                <c:pt idx="94">
                  <c:v>2.375</c:v>
                </c:pt>
                <c:pt idx="95">
                  <c:v>2.4000000000000004</c:v>
                </c:pt>
                <c:pt idx="96">
                  <c:v>2.4250000000000003</c:v>
                </c:pt>
                <c:pt idx="97">
                  <c:v>2.45</c:v>
                </c:pt>
                <c:pt idx="98">
                  <c:v>2.475</c:v>
                </c:pt>
                <c:pt idx="99">
                  <c:v>2.5</c:v>
                </c:pt>
                <c:pt idx="100">
                  <c:v>2.5250000000000004</c:v>
                </c:pt>
                <c:pt idx="101">
                  <c:v>2.5500000000000003</c:v>
                </c:pt>
                <c:pt idx="102">
                  <c:v>2.575</c:v>
                </c:pt>
                <c:pt idx="103">
                  <c:v>2.6</c:v>
                </c:pt>
                <c:pt idx="104">
                  <c:v>2.625</c:v>
                </c:pt>
                <c:pt idx="105">
                  <c:v>2.6500000000000004</c:v>
                </c:pt>
                <c:pt idx="106">
                  <c:v>2.6750000000000003</c:v>
                </c:pt>
                <c:pt idx="107">
                  <c:v>2.7</c:v>
                </c:pt>
                <c:pt idx="108">
                  <c:v>2.725</c:v>
                </c:pt>
                <c:pt idx="109">
                  <c:v>2.75</c:v>
                </c:pt>
                <c:pt idx="110">
                  <c:v>2.7750000000000004</c:v>
                </c:pt>
                <c:pt idx="111">
                  <c:v>2.8000000000000003</c:v>
                </c:pt>
                <c:pt idx="112">
                  <c:v>2.825</c:v>
                </c:pt>
                <c:pt idx="113">
                  <c:v>2.85</c:v>
                </c:pt>
                <c:pt idx="114">
                  <c:v>2.875</c:v>
                </c:pt>
                <c:pt idx="115">
                  <c:v>2.9000000000000004</c:v>
                </c:pt>
                <c:pt idx="116">
                  <c:v>2.9250000000000003</c:v>
                </c:pt>
                <c:pt idx="117">
                  <c:v>2.95</c:v>
                </c:pt>
                <c:pt idx="118">
                  <c:v>2.975</c:v>
                </c:pt>
                <c:pt idx="119">
                  <c:v>3</c:v>
                </c:pt>
                <c:pt idx="120">
                  <c:v>3.0250000000000004</c:v>
                </c:pt>
                <c:pt idx="121">
                  <c:v>3.0500000000000003</c:v>
                </c:pt>
                <c:pt idx="122">
                  <c:v>3.075</c:v>
                </c:pt>
                <c:pt idx="123">
                  <c:v>3.1</c:v>
                </c:pt>
                <c:pt idx="124">
                  <c:v>3.125</c:v>
                </c:pt>
                <c:pt idx="125">
                  <c:v>3.1500000000000004</c:v>
                </c:pt>
                <c:pt idx="126">
                  <c:v>3.1750000000000003</c:v>
                </c:pt>
                <c:pt idx="127">
                  <c:v>3.2</c:v>
                </c:pt>
                <c:pt idx="128">
                  <c:v>3.225</c:v>
                </c:pt>
                <c:pt idx="129">
                  <c:v>3.25</c:v>
                </c:pt>
                <c:pt idx="130">
                  <c:v>3.2750000000000004</c:v>
                </c:pt>
                <c:pt idx="131">
                  <c:v>3.3000000000000003</c:v>
                </c:pt>
                <c:pt idx="132">
                  <c:v>3.325</c:v>
                </c:pt>
                <c:pt idx="133">
                  <c:v>3.35</c:v>
                </c:pt>
                <c:pt idx="134">
                  <c:v>3.375</c:v>
                </c:pt>
                <c:pt idx="135">
                  <c:v>3.4000000000000004</c:v>
                </c:pt>
                <c:pt idx="136">
                  <c:v>3.4250000000000003</c:v>
                </c:pt>
                <c:pt idx="137">
                  <c:v>3.45</c:v>
                </c:pt>
                <c:pt idx="138">
                  <c:v>3.475</c:v>
                </c:pt>
                <c:pt idx="139">
                  <c:v>3.5</c:v>
                </c:pt>
                <c:pt idx="140">
                  <c:v>3.5250000000000004</c:v>
                </c:pt>
                <c:pt idx="141">
                  <c:v>3.5500000000000003</c:v>
                </c:pt>
                <c:pt idx="142">
                  <c:v>3.575</c:v>
                </c:pt>
                <c:pt idx="143">
                  <c:v>3.6</c:v>
                </c:pt>
                <c:pt idx="144">
                  <c:v>3.625</c:v>
                </c:pt>
                <c:pt idx="145">
                  <c:v>3.6500000000000004</c:v>
                </c:pt>
                <c:pt idx="146">
                  <c:v>3.6750000000000003</c:v>
                </c:pt>
                <c:pt idx="147">
                  <c:v>3.7</c:v>
                </c:pt>
                <c:pt idx="148">
                  <c:v>3.725</c:v>
                </c:pt>
                <c:pt idx="149">
                  <c:v>3.75</c:v>
                </c:pt>
                <c:pt idx="150">
                  <c:v>3.7750000000000004</c:v>
                </c:pt>
              </c:numCache>
            </c:numRef>
          </c:xVal>
          <c:yVal>
            <c:numRef>
              <c:f>Computations!$B$2:$B$152</c:f>
              <c:numCache>
                <c:ptCount val="151"/>
                <c:pt idx="0">
                  <c:v>1</c:v>
                </c:pt>
                <c:pt idx="1">
                  <c:v>1.15425</c:v>
                </c:pt>
                <c:pt idx="2">
                  <c:v>1.43396978125</c:v>
                </c:pt>
                <c:pt idx="3">
                  <c:v>1.8130281399101564</c:v>
                </c:pt>
                <c:pt idx="4">
                  <c:v>2.267956852191325</c:v>
                </c:pt>
                <c:pt idx="5">
                  <c:v>2.7779151982480323</c:v>
                </c:pt>
                <c:pt idx="6">
                  <c:v>3.3246140337812156</c:v>
                </c:pt>
                <c:pt idx="7">
                  <c:v>3.8922075932120217</c:v>
                </c:pt>
                <c:pt idx="8">
                  <c:v>4.467160394669887</c:v>
                </c:pt>
                <c:pt idx="9">
                  <c:v>5.038095810723408</c:v>
                </c:pt>
                <c:pt idx="10">
                  <c:v>5.595632082791</c:v>
                </c:pt>
                <c:pt idx="11">
                  <c:v>6.1322108019585855</c:v>
                </c:pt>
                <c:pt idx="12">
                  <c:v>6.641922162649028</c:v>
                </c:pt>
                <c:pt idx="13">
                  <c:v>7.12033062431255</c:v>
                </c:pt>
                <c:pt idx="14">
                  <c:v>7.564303994294634</c:v>
                </c:pt>
                <c:pt idx="15">
                  <c:v>7.97184837495308</c:v>
                </c:pt>
                <c:pt idx="16">
                  <c:v>8.34195090123531</c:v>
                </c:pt>
                <c:pt idx="17">
                  <c:v>8.674431731426713</c:v>
                </c:pt>
                <c:pt idx="18">
                  <c:v>8.96980634281067</c:v>
                </c:pt>
                <c:pt idx="19">
                  <c:v>9.229158823922184</c:v>
                </c:pt>
                <c:pt idx="20">
                  <c:v>9.454026543685098</c:v>
                </c:pt>
                <c:pt idx="21">
                  <c:v>9.646296312271904</c:v>
                </c:pt>
                <c:pt idx="22">
                  <c:v>9.808111925938382</c:v>
                </c:pt>
                <c:pt idx="23">
                  <c:v>9.941792805048603</c:v>
                </c:pt>
                <c:pt idx="24">
                  <c:v>10.049763287565964</c:v>
                </c:pt>
                <c:pt idx="25">
                  <c:v>10.13449202593607</c:v>
                </c:pt>
                <c:pt idx="26">
                  <c:v>10.198440850037006</c:v>
                </c:pt>
                <c:pt idx="27">
                  <c:v>10.244022399307733</c:v>
                </c:pt>
                <c:pt idx="28">
                  <c:v>10.273565789994796</c:v>
                </c:pt>
                <c:pt idx="29">
                  <c:v>10.289289565551204</c:v>
                </c:pt>
                <c:pt idx="30">
                  <c:v>10.293281176637446</c:v>
                </c:pt>
                <c:pt idx="31">
                  <c:v>10.287482249180854</c:v>
                </c:pt>
                <c:pt idx="32">
                  <c:v>10.273678922035089</c:v>
                </c:pt>
                <c:pt idx="33">
                  <c:v>10.253496567664483</c:v>
                </c:pt>
                <c:pt idx="34">
                  <c:v>10.228398247906874</c:v>
                </c:pt>
                <c:pt idx="35">
                  <c:v>10.199686300419456</c:v>
                </c:pt>
                <c:pt idx="36">
                  <c:v>10.168506498282781</c:v>
                </c:pt>
                <c:pt idx="37">
                  <c:v>10.135854274038246</c:v>
                </c:pt>
                <c:pt idx="38">
                  <c:v>10.10258254897506</c:v>
                </c:pt>
                <c:pt idx="39">
                  <c:v>10.069410757762794</c:v>
                </c:pt>
                <c:pt idx="40">
                  <c:v>10.036934706718052</c:v>
                </c:pt>
                <c:pt idx="41">
                  <c:v>10.005636950430263</c:v>
                </c:pt>
                <c:pt idx="42">
                  <c:v>9.975897415628554</c:v>
                </c:pt>
                <c:pt idx="43">
                  <c:v>9.948004042653439</c:v>
                </c:pt>
                <c:pt idx="44">
                  <c:v>9.922163253423216</c:v>
                </c:pt>
                <c:pt idx="45">
                  <c:v>9.898510090173916</c:v>
                </c:pt>
                <c:pt idx="46">
                  <c:v>9.877117901408534</c:v>
                </c:pt>
                <c:pt idx="47">
                  <c:v>9.858007480394056</c:v>
                </c:pt>
                <c:pt idx="48">
                  <c:v>9.841155587233047</c:v>
                </c:pt>
                <c:pt idx="49">
                  <c:v>9.826502808099514</c:v>
                </c:pt>
                <c:pt idx="50">
                  <c:v>9.813960724796392</c:v>
                </c:pt>
                <c:pt idx="51">
                  <c:v>9.80341838452469</c:v>
                </c:pt>
                <c:pt idx="52">
                  <c:v>9.79474807383594</c:v>
                </c:pt>
                <c:pt idx="53">
                  <c:v>9.78781041236931</c:v>
                </c:pt>
                <c:pt idx="54">
                  <c:v>9.782458791361883</c:v>
                </c:pt>
                <c:pt idx="55">
                  <c:v>9.778543189278267</c:v>
                </c:pt>
                <c:pt idx="56">
                  <c:v>9.775913402447202</c:v>
                </c:pt>
                <c:pt idx="57">
                  <c:v>9.77442173252727</c:v>
                </c:pt>
                <c:pt idx="58">
                  <c:v>9.773925175153453</c:v>
                </c:pt>
                <c:pt idx="59">
                  <c:v>9.774287155434047</c:v>
                </c:pt>
                <c:pt idx="60">
                  <c:v>9.77537885625484</c:v>
                </c:pt>
                <c:pt idx="61">
                  <c:v>9.777080184773874</c:v>
                </c:pt>
                <c:pt idx="62">
                  <c:v>9.779280421211132</c:v>
                </c:pt>
                <c:pt idx="63">
                  <c:v>9.78187859219507</c:v>
                </c:pt>
                <c:pt idx="64">
                  <c:v>9.78478360865005</c:v>
                </c:pt>
                <c:pt idx="65">
                  <c:v>9.787914205609026</c:v>
                </c:pt>
                <c:pt idx="66">
                  <c:v>9.791198718515115</c:v>
                </c:pt>
                <c:pt idx="67">
                  <c:v>9.794574727620772</c:v>
                </c:pt>
                <c:pt idx="68">
                  <c:v>9.797988599079385</c:v>
                </c:pt>
                <c:pt idx="69">
                  <c:v>9.801394948314455</c:v>
                </c:pt>
                <c:pt idx="70">
                  <c:v>9.804756048298405</c:v>
                </c:pt>
                <c:pt idx="71">
                  <c:v>9.808041202519444</c:v>
                </c:pt>
                <c:pt idx="72">
                  <c:v>9.811226099694123</c:v>
                </c:pt>
                <c:pt idx="73">
                  <c:v>9.814292164721067</c:v>
                </c:pt>
                <c:pt idx="74">
                  <c:v>9.817225917986285</c:v>
                </c:pt>
                <c:pt idx="75">
                  <c:v>9.820018352934609</c:v>
                </c:pt>
                <c:pt idx="76">
                  <c:v>9.822664339822095</c:v>
                </c:pt>
                <c:pt idx="77">
                  <c:v>9.825162061762773</c:v>
                </c:pt>
                <c:pt idx="78">
                  <c:v>9.827512487578227</c:v>
                </c:pt>
                <c:pt idx="79">
                  <c:v>9.829718884545382</c:v>
                </c:pt>
                <c:pt idx="80">
                  <c:v>9.83178637290899</c:v>
                </c:pt>
                <c:pt idx="81">
                  <c:v>9.83372152297124</c:v>
                </c:pt>
                <c:pt idx="82">
                  <c:v>9.835531994680832</c:v>
                </c:pt>
                <c:pt idx="83">
                  <c:v>9.837226218905588</c:v>
                </c:pt>
                <c:pt idx="84">
                  <c:v>9.83881311897378</c:v>
                </c:pt>
                <c:pt idx="85">
                  <c:v>9.840301870596656</c:v>
                </c:pt>
                <c:pt idx="86">
                  <c:v>9.841701697925393</c:v>
                </c:pt>
                <c:pt idx="87">
                  <c:v>9.843021703236808</c:v>
                </c:pt>
                <c:pt idx="88">
                  <c:v>9.844270727571441</c:v>
                </c:pt>
                <c:pt idx="89">
                  <c:v>9.845457239553008</c:v>
                </c:pt>
                <c:pt idx="90">
                  <c:v>9.846589249588698</c:v>
                </c:pt>
                <c:pt idx="91">
                  <c:v>9.84767424667467</c:v>
                </c:pt>
                <c:pt idx="92">
                  <c:v>9.848719155100929</c:v>
                </c:pt>
                <c:pt idx="93">
                  <c:v>9.849730308455543</c:v>
                </c:pt>
                <c:pt idx="94">
                  <c:v>9.850713438462096</c:v>
                </c:pt>
                <c:pt idx="95">
                  <c:v>9.851673676339068</c:v>
                </c:pt>
                <c:pt idx="96">
                  <c:v>9.8526155645394</c:v>
                </c:pt>
                <c:pt idx="97">
                  <c:v>9.85354307690718</c:v>
                </c:pt>
                <c:pt idx="98">
                  <c:v>9.854459645471595</c:v>
                </c:pt>
                <c:pt idx="99">
                  <c:v>9.855368192281968</c:v>
                </c:pt>
                <c:pt idx="100">
                  <c:v>9.856271164868526</c:v>
                </c:pt>
                <c:pt idx="101">
                  <c:v>9.85717057408883</c:v>
                </c:pt>
                <c:pt idx="102">
                  <c:v>9.858068033287333</c:v>
                </c:pt>
                <c:pt idx="103">
                  <c:v>9.858964797853718</c:v>
                </c:pt>
                <c:pt idx="104">
                  <c:v>9.859861804413253</c:v>
                </c:pt>
                <c:pt idx="105">
                  <c:v>9.860759709018593</c:v>
                </c:pt>
                <c:pt idx="106">
                  <c:v>9.861658923836746</c:v>
                </c:pt>
                <c:pt idx="107">
                  <c:v>9.86255965193715</c:v>
                </c:pt>
                <c:pt idx="108">
                  <c:v>9.863461919887037</c:v>
                </c:pt>
                <c:pt idx="109">
                  <c:v>9.864365607948699</c:v>
                </c:pt>
                <c:pt idx="110">
                  <c:v>9.865270477750427</c:v>
                </c:pt>
                <c:pt idx="111">
                  <c:v>9.866176197369208</c:v>
                </c:pt>
                <c:pt idx="112">
                  <c:v>9.867082363819536</c:v>
                </c:pt>
                <c:pt idx="113">
                  <c:v>9.867988522989467</c:v>
                </c:pt>
                <c:pt idx="114">
                  <c:v>9.868894187103262</c:v>
                </c:pt>
                <c:pt idx="115">
                  <c:v>9.86979884982022</c:v>
                </c:pt>
                <c:pt idx="116">
                  <c:v>9.870701999102621</c:v>
                </c:pt>
                <c:pt idx="117">
                  <c:v>9.87160312800258</c:v>
                </c:pt>
                <c:pt idx="118">
                  <c:v>9.872501743529146</c:v>
                </c:pt>
                <c:pt idx="119">
                  <c:v>9.8733973737636</c:v>
                </c:pt>
                <c:pt idx="120">
                  <c:v>9.874289573393446</c:v>
                </c:pt>
                <c:pt idx="121">
                  <c:v>9.875177927834756</c:v>
                </c:pt>
                <c:pt idx="122">
                  <c:v>9.87606205610877</c:v>
                </c:pt>
                <c:pt idx="123">
                  <c:v>9.876941612632613</c:v>
                </c:pt>
                <c:pt idx="124">
                  <c:v>9.877816288076167</c:v>
                </c:pt>
                <c:pt idx="125">
                  <c:v>9.878685809427902</c:v>
                </c:pt>
                <c:pt idx="126">
                  <c:v>9.879549939402365</c:v>
                </c:pt>
                <c:pt idx="127">
                  <c:v>9.880408475311132</c:v>
                </c:pt>
                <c:pt idx="128">
                  <c:v>9.881261247507995</c:v>
                </c:pt>
                <c:pt idx="129">
                  <c:v>9.88210811750791</c:v>
                </c:pt>
                <c:pt idx="130">
                  <c:v>9.882948975868153</c:v>
                </c:pt>
                <c:pt idx="131">
                  <c:v>9.88378373990943</c:v>
                </c:pt>
                <c:pt idx="132">
                  <c:v>9.8846123513443</c:v>
                </c:pt>
                <c:pt idx="133">
                  <c:v>9.885434773870559</c:v>
                </c:pt>
                <c:pt idx="134">
                  <c:v>9.886250990778114</c:v>
                </c:pt>
                <c:pt idx="135">
                  <c:v>9.887061002609375</c:v>
                </c:pt>
                <c:pt idx="136">
                  <c:v>9.88786482490553</c:v>
                </c:pt>
                <c:pt idx="137">
                  <c:v>9.888662486064055</c:v>
                </c:pt>
                <c:pt idx="138">
                  <c:v>9.889454025326557</c:v>
                </c:pt>
                <c:pt idx="139">
                  <c:v>9.890239490910503</c:v>
                </c:pt>
                <c:pt idx="140">
                  <c:v>9.891018938293575</c:v>
                </c:pt>
                <c:pt idx="141">
                  <c:v>9.89179242865521</c:v>
                </c:pt>
                <c:pt idx="142">
                  <c:v>9.892560027476293</c:v>
                </c:pt>
                <c:pt idx="143">
                  <c:v>9.893321803295093</c:v>
                </c:pt>
                <c:pt idx="144">
                  <c:v>9.894077826614994</c:v>
                </c:pt>
                <c:pt idx="145">
                  <c:v>9.89482816895773</c:v>
                </c:pt>
                <c:pt idx="146">
                  <c:v>9.895572902054258</c:v>
                </c:pt>
                <c:pt idx="147">
                  <c:v>9.896312097164348</c:v>
                </c:pt>
                <c:pt idx="148">
                  <c:v>9.897045824515166</c:v>
                </c:pt>
                <c:pt idx="149">
                  <c:v>9.897774152848694</c:v>
                </c:pt>
                <c:pt idx="150">
                  <c:v>9.898497149067596</c:v>
                </c:pt>
              </c:numCache>
            </c:numRef>
          </c:yVal>
          <c:smooth val="1"/>
        </c:ser>
        <c:axId val="29440487"/>
        <c:axId val="63637792"/>
      </c:scatterChart>
      <c:valAx>
        <c:axId val="29440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Verdana"/>
                    <a:ea typeface="Verdana"/>
                    <a:cs typeface="Verdana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40487"/>
        <c:crosses val="autoZero"/>
        <c:crossBetween val="midCat"/>
        <c:dispUnits/>
      </c:valAx>
      <c:spPr>
        <a:solidFill>
          <a:srgbClr val="E6E6E6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</xdr:row>
      <xdr:rowOff>114300</xdr:rowOff>
    </xdr:from>
    <xdr:to>
      <xdr:col>9</xdr:col>
      <xdr:colOff>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76250" y="2800350"/>
        <a:ext cx="782002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E14" sqref="E14"/>
    </sheetView>
  </sheetViews>
  <sheetFormatPr defaultColWidth="11.00390625" defaultRowHeight="12.75"/>
  <cols>
    <col min="2" max="2" width="12.25390625" style="0" bestFit="1" customWidth="1"/>
    <col min="4" max="4" width="13.375" style="0" customWidth="1"/>
    <col min="6" max="6" width="21.375" style="0" customWidth="1"/>
    <col min="7" max="7" width="6.875" style="0" customWidth="1"/>
  </cols>
  <sheetData>
    <row r="1" spans="1:5" ht="15.75">
      <c r="A1" s="2" t="s">
        <v>15</v>
      </c>
      <c r="B1" s="2"/>
      <c r="D1" s="2" t="s">
        <v>14</v>
      </c>
      <c r="E1" s="2"/>
    </row>
    <row r="2" spans="1:5" ht="27">
      <c r="A2" s="1" t="s">
        <v>16</v>
      </c>
      <c r="B2" s="1">
        <v>3</v>
      </c>
      <c r="D2" t="s">
        <v>5</v>
      </c>
      <c r="E2">
        <v>1</v>
      </c>
    </row>
    <row r="3" spans="1:5" ht="27">
      <c r="A3" s="1" t="s">
        <v>17</v>
      </c>
      <c r="B3" s="1">
        <v>0.8</v>
      </c>
      <c r="D3" t="s">
        <v>6</v>
      </c>
      <c r="E3">
        <v>10</v>
      </c>
    </row>
    <row r="4" spans="1:5" ht="27">
      <c r="A4" s="1" t="s">
        <v>18</v>
      </c>
      <c r="B4" s="1">
        <v>0.7</v>
      </c>
      <c r="D4" t="s">
        <v>4</v>
      </c>
      <c r="E4">
        <v>0.025</v>
      </c>
    </row>
    <row r="6" spans="4:6" ht="12.75">
      <c r="D6" t="s">
        <v>9</v>
      </c>
      <c r="E6">
        <v>0.1</v>
      </c>
      <c r="F6" t="s">
        <v>28</v>
      </c>
    </row>
    <row r="7" spans="4:7" ht="12.75">
      <c r="D7" t="s">
        <v>29</v>
      </c>
      <c r="E7">
        <v>-25</v>
      </c>
      <c r="F7" s="4" t="s">
        <v>31</v>
      </c>
      <c r="G7">
        <f>ABS(E7*E6)</f>
        <v>2.5</v>
      </c>
    </row>
    <row r="8" spans="4:6" ht="12.75">
      <c r="D8" t="s">
        <v>19</v>
      </c>
      <c r="E8">
        <v>-1</v>
      </c>
      <c r="F8" t="s">
        <v>27</v>
      </c>
    </row>
    <row r="9" spans="3:6" ht="12.75">
      <c r="C9" s="3"/>
      <c r="D9" t="s">
        <v>22</v>
      </c>
      <c r="E9">
        <v>-1</v>
      </c>
      <c r="F9" t="s">
        <v>27</v>
      </c>
    </row>
    <row r="11" spans="4:5" ht="12.75">
      <c r="D11" t="s">
        <v>10</v>
      </c>
      <c r="E11">
        <v>0</v>
      </c>
    </row>
    <row r="12" spans="4:7" ht="12.75">
      <c r="D12" t="s">
        <v>11</v>
      </c>
      <c r="E12">
        <f>G12</f>
        <v>-9</v>
      </c>
      <c r="F12" s="3" t="s">
        <v>21</v>
      </c>
      <c r="G12">
        <f>E2-E3</f>
        <v>-9</v>
      </c>
    </row>
    <row r="13" spans="4:8" ht="12.75">
      <c r="D13" t="s">
        <v>20</v>
      </c>
      <c r="E13">
        <v>0</v>
      </c>
      <c r="F13" s="3" t="s">
        <v>30</v>
      </c>
      <c r="G13">
        <f>IF(B3&lt;&gt;0,E7/B3,0)*E6</f>
        <v>-3.125</v>
      </c>
      <c r="H13">
        <f>Computations!E152</f>
        <v>-2.768615713204396</v>
      </c>
    </row>
  </sheetData>
  <mergeCells count="2">
    <mergeCell ref="D1:E1"/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E2" sqref="E2"/>
    </sheetView>
  </sheetViews>
  <sheetFormatPr defaultColWidth="11.00390625" defaultRowHeight="12.75"/>
  <cols>
    <col min="7" max="7" width="16.375" style="0" customWidth="1"/>
    <col min="8" max="8" width="14.25390625" style="0" customWidth="1"/>
    <col min="9" max="9" width="13.875" style="0" customWidth="1"/>
    <col min="10" max="11" width="12.25390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  <c r="G1" t="s">
        <v>12</v>
      </c>
      <c r="H1" t="s">
        <v>13</v>
      </c>
      <c r="I1" t="s">
        <v>23</v>
      </c>
      <c r="J1" t="s">
        <v>25</v>
      </c>
      <c r="K1" t="s">
        <v>26</v>
      </c>
      <c r="L1" t="s">
        <v>24</v>
      </c>
    </row>
    <row r="2" spans="1:12" ht="12.75">
      <c r="A2">
        <f>'Simulation Parameters'!$E$4*(ROW(A2)-ROW(A$2))</f>
        <v>0</v>
      </c>
      <c r="B2">
        <f>'Simulation Parameters'!$E$2</f>
        <v>1</v>
      </c>
      <c r="C2">
        <f>'Simulation Parameters'!$E$3</f>
        <v>10</v>
      </c>
      <c r="D2">
        <f>B2-C2</f>
        <v>-9</v>
      </c>
      <c r="E2">
        <f>D2*'Simulation Parameters'!$E$4+'Simulation Parameters'!$E$13</f>
        <v>-0.225</v>
      </c>
      <c r="F2">
        <f>(D2-'Simulation Parameters'!$E$12)/'Simulation Parameters'!$E$4</f>
        <v>0</v>
      </c>
      <c r="G2">
        <f>-'Simulation Parameters'!$B$2*Computations!D2-'Simulation Parameters'!$B$3*Computations!E2-'Simulation Parameters'!$B$4*F2</f>
        <v>27.18</v>
      </c>
      <c r="H2">
        <f>IF('Simulation Parameters'!$E$8&gt;=0,MIN('Simulation Parameters'!$E$8,ABS(Computations!G2))*SIGN(Computations!G2),G2)</f>
        <v>27.18</v>
      </c>
      <c r="I2">
        <f>IF('Simulation Parameters'!$E$6=0,H2,H2/'Simulation Parameters'!$E$6*'Simulation Parameters'!$E$4+'Simulation Parameters'!$E$11)</f>
        <v>6.794999999999999</v>
      </c>
      <c r="J2">
        <f>(I2-'Simulation Parameters'!$E$11)/'Simulation Parameters'!$E$4</f>
        <v>271.79999999999995</v>
      </c>
      <c r="K2">
        <f>IF('Simulation Parameters'!$E$9&gt;=0,MIN(ABS(J2),'Simulation Parameters'!$E$9)*SIGN(J2),J2)</f>
        <v>271.79999999999995</v>
      </c>
      <c r="L2">
        <f>(K2+'Simulation Parameters'!$E$7)*'Simulation Parameters'!$E$4+'Simulation Parameters'!$E$11</f>
        <v>6.169999999999999</v>
      </c>
    </row>
    <row r="3" spans="1:12" ht="12.75">
      <c r="A3">
        <f>'Simulation Parameters'!$E$4*(ROW(A3)-ROW(A$2))</f>
        <v>0.025</v>
      </c>
      <c r="B3">
        <f>B2+L2*'Simulation Parameters'!$E$4</f>
        <v>1.15425</v>
      </c>
      <c r="C3">
        <f>'Simulation Parameters'!$E$3</f>
        <v>10</v>
      </c>
      <c r="D3">
        <f aca="true" t="shared" si="0" ref="D3:D66">B3-C3</f>
        <v>-8.84575</v>
      </c>
      <c r="E3">
        <f>D3*'Simulation Parameters'!$E$4+E2</f>
        <v>-0.44614375000000006</v>
      </c>
      <c r="F3">
        <f>(D3-D2)/'Simulation Parameters'!$E$4</f>
        <v>6.169999999999973</v>
      </c>
      <c r="G3">
        <f>-'Simulation Parameters'!$B$2*Computations!D3-'Simulation Parameters'!$B$3*Computations!E3-'Simulation Parameters'!$B$4*F3</f>
        <v>22.57516500000002</v>
      </c>
      <c r="H3">
        <f>IF('Simulation Parameters'!$E$8&gt;=0,MIN('Simulation Parameters'!$E$8,ABS(Computations!G3))*SIGN(Computations!G3),G3)</f>
        <v>22.57516500000002</v>
      </c>
      <c r="I3">
        <f>IF('Simulation Parameters'!$E$6=0,H3,H3/'Simulation Parameters'!$E$6*'Simulation Parameters'!$E$4+L2)</f>
        <v>11.813791250000005</v>
      </c>
      <c r="J3">
        <f>(I3-L2)/'Simulation Parameters'!$E$4</f>
        <v>225.7516500000002</v>
      </c>
      <c r="K3">
        <f>IF('Simulation Parameters'!$E$9&gt;=0,MIN(ABS(J3),'Simulation Parameters'!$E$9)*SIGN(J3),J3)</f>
        <v>225.7516500000002</v>
      </c>
      <c r="L3">
        <f>(K3+'Simulation Parameters'!$E$7)*'Simulation Parameters'!$E$4+L2</f>
        <v>11.188791250000005</v>
      </c>
    </row>
    <row r="4" spans="1:12" ht="12.75">
      <c r="A4">
        <f>'Simulation Parameters'!$E$4*(ROW(A4)-ROW(A$2))</f>
        <v>0.05</v>
      </c>
      <c r="B4">
        <f>B3+L3*'Simulation Parameters'!$E$4</f>
        <v>1.43396978125</v>
      </c>
      <c r="C4">
        <f>'Simulation Parameters'!$E$3</f>
        <v>10</v>
      </c>
      <c r="D4">
        <f t="shared" si="0"/>
        <v>-8.56603021875</v>
      </c>
      <c r="E4">
        <f>D4*'Simulation Parameters'!$E$4+E3</f>
        <v>-0.6602945054687501</v>
      </c>
      <c r="F4">
        <f>(D4-D3)/'Simulation Parameters'!$E$4</f>
        <v>11.188791249999994</v>
      </c>
      <c r="G4">
        <f>-'Simulation Parameters'!$B$2*Computations!D4-'Simulation Parameters'!$B$3*Computations!E4-'Simulation Parameters'!$B$4*F4</f>
        <v>18.394172385625005</v>
      </c>
      <c r="H4">
        <f>IF('Simulation Parameters'!$E$8&gt;=0,MIN('Simulation Parameters'!$E$8,ABS(Computations!G4))*SIGN(Computations!G4),G4)</f>
        <v>18.394172385625005</v>
      </c>
      <c r="I4">
        <f>IF('Simulation Parameters'!$E$6=0,H4,H4/'Simulation Parameters'!$E$6*'Simulation Parameters'!$E$4+L3)</f>
        <v>15.787334346406256</v>
      </c>
      <c r="J4">
        <f>(I4-L3)/'Simulation Parameters'!$E$4</f>
        <v>183.94172385625004</v>
      </c>
      <c r="K4">
        <f>IF('Simulation Parameters'!$E$9&gt;=0,MIN(ABS(J4),'Simulation Parameters'!$E$9)*SIGN(J4),J4)</f>
        <v>183.94172385625004</v>
      </c>
      <c r="L4">
        <f>(K4+'Simulation Parameters'!$E$7)*'Simulation Parameters'!$E$4+L3</f>
        <v>15.162334346406256</v>
      </c>
    </row>
    <row r="5" spans="1:12" ht="12.75">
      <c r="A5">
        <f>'Simulation Parameters'!$E$4*(ROW(A5)-ROW(A$2))</f>
        <v>0.07500000000000001</v>
      </c>
      <c r="B5">
        <f>B4+L4*'Simulation Parameters'!$E$4</f>
        <v>1.8130281399101564</v>
      </c>
      <c r="C5">
        <f>'Simulation Parameters'!$E$3</f>
        <v>10</v>
      </c>
      <c r="D5">
        <f t="shared" si="0"/>
        <v>-8.186971860089844</v>
      </c>
      <c r="E5">
        <f>D5*'Simulation Parameters'!$E$4+E4</f>
        <v>-0.8649688019709962</v>
      </c>
      <c r="F5">
        <f>(D5-D4)/'Simulation Parameters'!$E$4</f>
        <v>15.162334346406254</v>
      </c>
      <c r="G5">
        <f>-'Simulation Parameters'!$B$2*Computations!D5-'Simulation Parameters'!$B$3*Computations!E5-'Simulation Parameters'!$B$4*F5</f>
        <v>14.639256579361952</v>
      </c>
      <c r="H5">
        <f>IF('Simulation Parameters'!$E$8&gt;=0,MIN('Simulation Parameters'!$E$8,ABS(Computations!G5))*SIGN(Computations!G5),G5)</f>
        <v>14.639256579361952</v>
      </c>
      <c r="I5">
        <f>IF('Simulation Parameters'!$E$6=0,H5,H5/'Simulation Parameters'!$E$6*'Simulation Parameters'!$E$4+L4)</f>
        <v>18.822148491246743</v>
      </c>
      <c r="J5">
        <f>(I5-L4)/'Simulation Parameters'!$E$4</f>
        <v>146.39256579361947</v>
      </c>
      <c r="K5">
        <f>IF('Simulation Parameters'!$E$9&gt;=0,MIN(ABS(J5),'Simulation Parameters'!$E$9)*SIGN(J5),J5)</f>
        <v>146.39256579361947</v>
      </c>
      <c r="L5">
        <f>(K5+'Simulation Parameters'!$E$7)*'Simulation Parameters'!$E$4+L4</f>
        <v>18.197148491246743</v>
      </c>
    </row>
    <row r="6" spans="1:12" ht="12.75">
      <c r="A6">
        <f>'Simulation Parameters'!$E$4*(ROW(A6)-ROW(A$2))</f>
        <v>0.1</v>
      </c>
      <c r="B6">
        <f>B5+L5*'Simulation Parameters'!$E$4</f>
        <v>2.267956852191325</v>
      </c>
      <c r="C6">
        <f>'Simulation Parameters'!$E$3</f>
        <v>10</v>
      </c>
      <c r="D6">
        <f t="shared" si="0"/>
        <v>-7.732043147808675</v>
      </c>
      <c r="E6">
        <f>D6*'Simulation Parameters'!$E$4+E5</f>
        <v>-1.0582698806662132</v>
      </c>
      <c r="F6">
        <f>(D6-D5)/'Simulation Parameters'!$E$4</f>
        <v>18.197148491246793</v>
      </c>
      <c r="G6">
        <f>-'Simulation Parameters'!$B$2*Computations!D6-'Simulation Parameters'!$B$3*Computations!E6-'Simulation Parameters'!$B$4*F6</f>
        <v>11.30474140408624</v>
      </c>
      <c r="H6">
        <f>IF('Simulation Parameters'!$E$8&gt;=0,MIN('Simulation Parameters'!$E$8,ABS(Computations!G6))*SIGN(Computations!G6),G6)</f>
        <v>11.30474140408624</v>
      </c>
      <c r="I6">
        <f>IF('Simulation Parameters'!$E$6=0,H6,H6/'Simulation Parameters'!$E$6*'Simulation Parameters'!$E$4+L5)</f>
        <v>21.023333842268304</v>
      </c>
      <c r="J6">
        <f>(I6-L5)/'Simulation Parameters'!$E$4</f>
        <v>113.04741404086244</v>
      </c>
      <c r="K6">
        <f>IF('Simulation Parameters'!$E$9&gt;=0,MIN(ABS(J6),'Simulation Parameters'!$E$9)*SIGN(J6),J6)</f>
        <v>113.04741404086244</v>
      </c>
      <c r="L6">
        <f>(K6+'Simulation Parameters'!$E$7)*'Simulation Parameters'!$E$4+L5</f>
        <v>20.398333842268304</v>
      </c>
    </row>
    <row r="7" spans="1:12" ht="12.75">
      <c r="A7">
        <f>'Simulation Parameters'!$E$4*(ROW(A7)-ROW(A$2))</f>
        <v>0.125</v>
      </c>
      <c r="B7">
        <f>B6+L6*'Simulation Parameters'!$E$4</f>
        <v>2.7779151982480323</v>
      </c>
      <c r="C7">
        <f>'Simulation Parameters'!$E$3</f>
        <v>10</v>
      </c>
      <c r="D7">
        <f t="shared" si="0"/>
        <v>-7.222084801751968</v>
      </c>
      <c r="E7">
        <f>D7*'Simulation Parameters'!$E$4+E6</f>
        <v>-1.2388220007100124</v>
      </c>
      <c r="F7">
        <f>(D7-D6)/'Simulation Parameters'!$E$4</f>
        <v>20.39833384226828</v>
      </c>
      <c r="G7">
        <f>-'Simulation Parameters'!$B$2*Computations!D7-'Simulation Parameters'!$B$3*Computations!E7-'Simulation Parameters'!$B$4*F7</f>
        <v>8.378478316236118</v>
      </c>
      <c r="H7">
        <f>IF('Simulation Parameters'!$E$8&gt;=0,MIN('Simulation Parameters'!$E$8,ABS(Computations!G7))*SIGN(Computations!G7),G7)</f>
        <v>8.378478316236118</v>
      </c>
      <c r="I7">
        <f>IF('Simulation Parameters'!$E$6=0,H7,H7/'Simulation Parameters'!$E$6*'Simulation Parameters'!$E$4+L6)</f>
        <v>22.492953421327332</v>
      </c>
      <c r="J7">
        <f>(I7-L6)/'Simulation Parameters'!$E$4</f>
        <v>83.78478316236112</v>
      </c>
      <c r="K7">
        <f>IF('Simulation Parameters'!$E$9&gt;=0,MIN(ABS(J7),'Simulation Parameters'!$E$9)*SIGN(J7),J7)</f>
        <v>83.78478316236112</v>
      </c>
      <c r="L7">
        <f>(K7+'Simulation Parameters'!$E$7)*'Simulation Parameters'!$E$4+L6</f>
        <v>21.867953421327332</v>
      </c>
    </row>
    <row r="8" spans="1:12" ht="12.75">
      <c r="A8">
        <f>'Simulation Parameters'!$E$4*(ROW(A8)-ROW(A$2))</f>
        <v>0.15000000000000002</v>
      </c>
      <c r="B8">
        <f>B7+L7*'Simulation Parameters'!$E$4</f>
        <v>3.3246140337812156</v>
      </c>
      <c r="C8">
        <f>'Simulation Parameters'!$E$3</f>
        <v>10</v>
      </c>
      <c r="D8">
        <f t="shared" si="0"/>
        <v>-6.675385966218784</v>
      </c>
      <c r="E8">
        <f>D8*'Simulation Parameters'!$E$4+E7</f>
        <v>-1.405706649865482</v>
      </c>
      <c r="F8">
        <f>(D8-D7)/'Simulation Parameters'!$E$4</f>
        <v>21.86795342132733</v>
      </c>
      <c r="G8">
        <f>-'Simulation Parameters'!$B$2*Computations!D8-'Simulation Parameters'!$B$3*Computations!E8-'Simulation Parameters'!$B$4*F8</f>
        <v>5.843155823619613</v>
      </c>
      <c r="H8">
        <f>IF('Simulation Parameters'!$E$8&gt;=0,MIN('Simulation Parameters'!$E$8,ABS(Computations!G8))*SIGN(Computations!G8),G8)</f>
        <v>5.843155823619613</v>
      </c>
      <c r="I8">
        <f>IF('Simulation Parameters'!$E$6=0,H8,H8/'Simulation Parameters'!$E$6*'Simulation Parameters'!$E$4+L7)</f>
        <v>23.328742377232235</v>
      </c>
      <c r="J8">
        <f>(I8-L7)/'Simulation Parameters'!$E$4</f>
        <v>58.43155823619611</v>
      </c>
      <c r="K8">
        <f>IF('Simulation Parameters'!$E$9&gt;=0,MIN(ABS(J8),'Simulation Parameters'!$E$9)*SIGN(J8),J8)</f>
        <v>58.43155823619611</v>
      </c>
      <c r="L8">
        <f>(K8+'Simulation Parameters'!$E$7)*'Simulation Parameters'!$E$4+L7</f>
        <v>22.703742377232235</v>
      </c>
    </row>
    <row r="9" spans="1:12" ht="12.75">
      <c r="A9">
        <f>'Simulation Parameters'!$E$4*(ROW(A9)-ROW(A$2))</f>
        <v>0.17500000000000002</v>
      </c>
      <c r="B9">
        <f>B8+L8*'Simulation Parameters'!$E$4</f>
        <v>3.8922075932120217</v>
      </c>
      <c r="C9">
        <f>'Simulation Parameters'!$E$3</f>
        <v>10</v>
      </c>
      <c r="D9">
        <f t="shared" si="0"/>
        <v>-6.107792406787978</v>
      </c>
      <c r="E9">
        <f>D9*'Simulation Parameters'!$E$4+E8</f>
        <v>-1.5584014600351814</v>
      </c>
      <c r="F9">
        <f>(D9-D8)/'Simulation Parameters'!$E$4</f>
        <v>22.703742377232246</v>
      </c>
      <c r="G9">
        <f>-'Simulation Parameters'!$B$2*Computations!D9-'Simulation Parameters'!$B$3*Computations!E9-'Simulation Parameters'!$B$4*F9</f>
        <v>3.677478724329509</v>
      </c>
      <c r="H9">
        <f>IF('Simulation Parameters'!$E$8&gt;=0,MIN('Simulation Parameters'!$E$8,ABS(Computations!G9))*SIGN(Computations!G9),G9)</f>
        <v>3.677478724329509</v>
      </c>
      <c r="I9">
        <f>IF('Simulation Parameters'!$E$6=0,H9,H9/'Simulation Parameters'!$E$6*'Simulation Parameters'!$E$4+L8)</f>
        <v>23.62311205831461</v>
      </c>
      <c r="J9">
        <f>(I9-L8)/'Simulation Parameters'!$E$4</f>
        <v>36.77478724329504</v>
      </c>
      <c r="K9">
        <f>IF('Simulation Parameters'!$E$9&gt;=0,MIN(ABS(J9),'Simulation Parameters'!$E$9)*SIGN(J9),J9)</f>
        <v>36.77478724329504</v>
      </c>
      <c r="L9">
        <f>(K9+'Simulation Parameters'!$E$7)*'Simulation Parameters'!$E$4+L8</f>
        <v>22.99811205831461</v>
      </c>
    </row>
    <row r="10" spans="1:12" ht="12.75">
      <c r="A10">
        <f>'Simulation Parameters'!$E$4*(ROW(A10)-ROW(A$2))</f>
        <v>0.2</v>
      </c>
      <c r="B10">
        <f>B9+L9*'Simulation Parameters'!$E$4</f>
        <v>4.467160394669887</v>
      </c>
      <c r="C10">
        <f>'Simulation Parameters'!$E$3</f>
        <v>10</v>
      </c>
      <c r="D10">
        <f t="shared" si="0"/>
        <v>-5.532839605330113</v>
      </c>
      <c r="E10">
        <f>D10*'Simulation Parameters'!$E$4+E9</f>
        <v>-1.6967224501684344</v>
      </c>
      <c r="F10">
        <f>(D10-D9)/'Simulation Parameters'!$E$4</f>
        <v>22.998112058314604</v>
      </c>
      <c r="G10">
        <f>-'Simulation Parameters'!$B$2*Computations!D10-'Simulation Parameters'!$B$3*Computations!E10-'Simulation Parameters'!$B$4*F10</f>
        <v>1.8572183353048644</v>
      </c>
      <c r="H10">
        <f>IF('Simulation Parameters'!$E$8&gt;=0,MIN('Simulation Parameters'!$E$8,ABS(Computations!G10))*SIGN(Computations!G10),G10)</f>
        <v>1.8572183353048644</v>
      </c>
      <c r="I10">
        <f>IF('Simulation Parameters'!$E$6=0,H10,H10/'Simulation Parameters'!$E$6*'Simulation Parameters'!$E$4+L9)</f>
        <v>23.462416642140827</v>
      </c>
      <c r="J10">
        <f>(I10-L9)/'Simulation Parameters'!$E$4</f>
        <v>18.572183353048644</v>
      </c>
      <c r="K10">
        <f>IF('Simulation Parameters'!$E$9&gt;=0,MIN(ABS(J10),'Simulation Parameters'!$E$9)*SIGN(J10),J10)</f>
        <v>18.572183353048644</v>
      </c>
      <c r="L10">
        <f>(K10+'Simulation Parameters'!$E$7)*'Simulation Parameters'!$E$4+L9</f>
        <v>22.837416642140827</v>
      </c>
    </row>
    <row r="11" spans="1:12" ht="12.75">
      <c r="A11">
        <f>'Simulation Parameters'!$E$4*(ROW(A11)-ROW(A$2))</f>
        <v>0.225</v>
      </c>
      <c r="B11">
        <f>B10+L10*'Simulation Parameters'!$E$4</f>
        <v>5.038095810723408</v>
      </c>
      <c r="C11">
        <f>'Simulation Parameters'!$E$3</f>
        <v>10</v>
      </c>
      <c r="D11">
        <f t="shared" si="0"/>
        <v>-4.961904189276592</v>
      </c>
      <c r="E11">
        <f>D11*'Simulation Parameters'!$E$4+E10</f>
        <v>-1.8207700549003492</v>
      </c>
      <c r="F11">
        <f>(D11-D10)/'Simulation Parameters'!$E$4</f>
        <v>22.837416642140838</v>
      </c>
      <c r="G11">
        <f>-'Simulation Parameters'!$B$2*Computations!D11-'Simulation Parameters'!$B$3*Computations!E11-'Simulation Parameters'!$B$4*F11</f>
        <v>0.35613696225147073</v>
      </c>
      <c r="H11">
        <f>IF('Simulation Parameters'!$E$8&gt;=0,MIN('Simulation Parameters'!$E$8,ABS(Computations!G11))*SIGN(Computations!G11),G11)</f>
        <v>0.35613696225147073</v>
      </c>
      <c r="I11">
        <f>IF('Simulation Parameters'!$E$6=0,H11,H11/'Simulation Parameters'!$E$6*'Simulation Parameters'!$E$4+L10)</f>
        <v>22.926450882703694</v>
      </c>
      <c r="J11">
        <f>(I11-L10)/'Simulation Parameters'!$E$4</f>
        <v>3.5613696225146896</v>
      </c>
      <c r="K11">
        <f>IF('Simulation Parameters'!$E$9&gt;=0,MIN(ABS(J11),'Simulation Parameters'!$E$9)*SIGN(J11),J11)</f>
        <v>3.5613696225146896</v>
      </c>
      <c r="L11">
        <f>(K11+'Simulation Parameters'!$E$7)*'Simulation Parameters'!$E$4+L10</f>
        <v>22.301450882703694</v>
      </c>
    </row>
    <row r="12" spans="1:12" ht="12.75">
      <c r="A12">
        <f>'Simulation Parameters'!$E$4*(ROW(A12)-ROW(A$2))</f>
        <v>0.25</v>
      </c>
      <c r="B12">
        <f>B11+L11*'Simulation Parameters'!$E$4</f>
        <v>5.595632082791</v>
      </c>
      <c r="C12">
        <f>'Simulation Parameters'!$E$3</f>
        <v>10</v>
      </c>
      <c r="D12">
        <f t="shared" si="0"/>
        <v>-4.404367917209</v>
      </c>
      <c r="E12">
        <f>D12*'Simulation Parameters'!$E$4+E11</f>
        <v>-1.9308792528305743</v>
      </c>
      <c r="F12">
        <f>(D12-D11)/'Simulation Parameters'!$E$4</f>
        <v>22.30145088270369</v>
      </c>
      <c r="G12">
        <f>-'Simulation Parameters'!$B$2*Computations!D12-'Simulation Parameters'!$B$3*Computations!E12-'Simulation Parameters'!$B$4*F12</f>
        <v>-0.8532084640011224</v>
      </c>
      <c r="H12">
        <f>IF('Simulation Parameters'!$E$8&gt;=0,MIN('Simulation Parameters'!$E$8,ABS(Computations!G12))*SIGN(Computations!G12),G12)</f>
        <v>-0.8532084640011224</v>
      </c>
      <c r="I12">
        <f>IF('Simulation Parameters'!$E$6=0,H12,H12/'Simulation Parameters'!$E$6*'Simulation Parameters'!$E$4+L11)</f>
        <v>22.088148766703412</v>
      </c>
      <c r="J12">
        <f>(I12-L11)/'Simulation Parameters'!$E$4</f>
        <v>-8.532084640011277</v>
      </c>
      <c r="K12">
        <f>IF('Simulation Parameters'!$E$9&gt;=0,MIN(ABS(J12),'Simulation Parameters'!$E$9)*SIGN(J12),J12)</f>
        <v>-8.532084640011277</v>
      </c>
      <c r="L12">
        <f>(K12+'Simulation Parameters'!$E$7)*'Simulation Parameters'!$E$4+L11</f>
        <v>21.463148766703412</v>
      </c>
    </row>
    <row r="13" spans="1:12" ht="12.75">
      <c r="A13">
        <f>'Simulation Parameters'!$E$4*(ROW(A13)-ROW(A$2))</f>
        <v>0.275</v>
      </c>
      <c r="B13">
        <f>B12+L12*'Simulation Parameters'!$E$4</f>
        <v>6.1322108019585855</v>
      </c>
      <c r="C13">
        <f>'Simulation Parameters'!$E$3</f>
        <v>10</v>
      </c>
      <c r="D13">
        <f t="shared" si="0"/>
        <v>-3.8677891980414145</v>
      </c>
      <c r="E13">
        <f>D13*'Simulation Parameters'!$E$4+E12</f>
        <v>-2.0275739827816097</v>
      </c>
      <c r="F13">
        <f>(D13-D12)/'Simulation Parameters'!$E$4</f>
        <v>21.46314876670342</v>
      </c>
      <c r="G13">
        <f>-'Simulation Parameters'!$B$2*Computations!D13-'Simulation Parameters'!$B$3*Computations!E13-'Simulation Parameters'!$B$4*F13</f>
        <v>-1.7987773563428604</v>
      </c>
      <c r="H13">
        <f>IF('Simulation Parameters'!$E$8&gt;=0,MIN('Simulation Parameters'!$E$8,ABS(Computations!G13))*SIGN(Computations!G13),G13)</f>
        <v>-1.7987773563428604</v>
      </c>
      <c r="I13">
        <f>IF('Simulation Parameters'!$E$6=0,H13,H13/'Simulation Parameters'!$E$6*'Simulation Parameters'!$E$4+L12)</f>
        <v>21.013454427617695</v>
      </c>
      <c r="J13">
        <f>(I13-L12)/'Simulation Parameters'!$E$4</f>
        <v>-17.987773563428675</v>
      </c>
      <c r="K13">
        <f>IF('Simulation Parameters'!$E$9&gt;=0,MIN(ABS(J13),'Simulation Parameters'!$E$9)*SIGN(J13),J13)</f>
        <v>-17.987773563428675</v>
      </c>
      <c r="L13">
        <f>(K13+'Simulation Parameters'!$E$7)*'Simulation Parameters'!$E$4+L12</f>
        <v>20.388454427617695</v>
      </c>
    </row>
    <row r="14" spans="1:12" ht="12.75">
      <c r="A14">
        <f>'Simulation Parameters'!$E$4*(ROW(A14)-1)</f>
        <v>0.325</v>
      </c>
      <c r="B14">
        <f>B13+L13*'Simulation Parameters'!$E$4</f>
        <v>6.641922162649028</v>
      </c>
      <c r="C14">
        <f>'Simulation Parameters'!$E$3</f>
        <v>10</v>
      </c>
      <c r="D14">
        <f t="shared" si="0"/>
        <v>-3.3580778373509723</v>
      </c>
      <c r="E14">
        <f>D14*'Simulation Parameters'!$E$4+E13</f>
        <v>-2.111525928715384</v>
      </c>
      <c r="F14">
        <f>(D14-D13)/'Simulation Parameters'!$E$4</f>
        <v>20.38845442761769</v>
      </c>
      <c r="G14">
        <f>-'Simulation Parameters'!$B$2*Computations!D14-'Simulation Parameters'!$B$3*Computations!E14-'Simulation Parameters'!$B$4*F14</f>
        <v>-2.5084638443071565</v>
      </c>
      <c r="H14">
        <f>IF('Simulation Parameters'!$E$8&gt;=0,MIN('Simulation Parameters'!$E$8,ABS(Computations!G14))*SIGN(Computations!G14),G14)</f>
        <v>-2.5084638443071565</v>
      </c>
      <c r="I14">
        <f>IF('Simulation Parameters'!$E$6=0,H14,H14/'Simulation Parameters'!$E$6*'Simulation Parameters'!$E$4+L13)</f>
        <v>19.761338466540906</v>
      </c>
      <c r="J14">
        <f>(I14-L13)/'Simulation Parameters'!$E$4</f>
        <v>-25.084638443071583</v>
      </c>
      <c r="K14">
        <f>IF('Simulation Parameters'!$E$9&gt;=0,MIN(ABS(J14),'Simulation Parameters'!$E$9)*SIGN(J14),J14)</f>
        <v>-25.084638443071583</v>
      </c>
      <c r="L14">
        <f>(K14+'Simulation Parameters'!$E$7)*'Simulation Parameters'!$E$4+L13</f>
        <v>19.136338466540906</v>
      </c>
    </row>
    <row r="15" spans="1:12" ht="12.75">
      <c r="A15">
        <f>'Simulation Parameters'!$E$4*(ROW(A15)-1)</f>
        <v>0.35000000000000003</v>
      </c>
      <c r="B15">
        <f>B14+L14*'Simulation Parameters'!$E$4</f>
        <v>7.12033062431255</v>
      </c>
      <c r="C15">
        <f>'Simulation Parameters'!$E$3</f>
        <v>10</v>
      </c>
      <c r="D15">
        <f t="shared" si="0"/>
        <v>-2.87966937568745</v>
      </c>
      <c r="E15">
        <f>D15*'Simulation Parameters'!$E$4+E14</f>
        <v>-2.1835176631075703</v>
      </c>
      <c r="F15">
        <f>(D15-D14)/'Simulation Parameters'!$E$4</f>
        <v>19.1363384665409</v>
      </c>
      <c r="G15">
        <f>-'Simulation Parameters'!$B$2*Computations!D15-'Simulation Parameters'!$B$3*Computations!E15-'Simulation Parameters'!$B$4*F15</f>
        <v>-3.0096146690302223</v>
      </c>
      <c r="H15">
        <f>IF('Simulation Parameters'!$E$8&gt;=0,MIN('Simulation Parameters'!$E$8,ABS(Computations!G15))*SIGN(Computations!G15),G15)</f>
        <v>-3.0096146690302223</v>
      </c>
      <c r="I15">
        <f>IF('Simulation Parameters'!$E$6=0,H15,H15/'Simulation Parameters'!$E$6*'Simulation Parameters'!$E$4+L14)</f>
        <v>18.38393479928335</v>
      </c>
      <c r="J15">
        <f>(I15-L14)/'Simulation Parameters'!$E$4</f>
        <v>-30.096146690302277</v>
      </c>
      <c r="K15">
        <f>IF('Simulation Parameters'!$E$9&gt;=0,MIN(ABS(J15),'Simulation Parameters'!$E$9)*SIGN(J15),J15)</f>
        <v>-30.096146690302277</v>
      </c>
      <c r="L15">
        <f>(K15+'Simulation Parameters'!$E$7)*'Simulation Parameters'!$E$4+L14</f>
        <v>17.75893479928335</v>
      </c>
    </row>
    <row r="16" spans="1:12" ht="12.75">
      <c r="A16">
        <f>'Simulation Parameters'!$E$4*(ROW(A16)-1)</f>
        <v>0.375</v>
      </c>
      <c r="B16">
        <f>B15+L15*'Simulation Parameters'!$E$4</f>
        <v>7.564303994294634</v>
      </c>
      <c r="C16">
        <f>'Simulation Parameters'!$E$3</f>
        <v>10</v>
      </c>
      <c r="D16">
        <f t="shared" si="0"/>
        <v>-2.435696005705366</v>
      </c>
      <c r="E16">
        <f>D16*'Simulation Parameters'!$E$4+E15</f>
        <v>-2.2444100632502044</v>
      </c>
      <c r="F16">
        <f>(D16-D15)/'Simulation Parameters'!$E$4</f>
        <v>17.758934799283352</v>
      </c>
      <c r="G16">
        <f>-'Simulation Parameters'!$B$2*Computations!D16-'Simulation Parameters'!$B$3*Computations!E16-'Simulation Parameters'!$B$4*F16</f>
        <v>-3.3286382917820845</v>
      </c>
      <c r="H16">
        <f>IF('Simulation Parameters'!$E$8&gt;=0,MIN('Simulation Parameters'!$E$8,ABS(Computations!G16))*SIGN(Computations!G16),G16)</f>
        <v>-3.3286382917820845</v>
      </c>
      <c r="I16">
        <f>IF('Simulation Parameters'!$E$6=0,H16,H16/'Simulation Parameters'!$E$6*'Simulation Parameters'!$E$4+L15)</f>
        <v>16.926775226337828</v>
      </c>
      <c r="J16">
        <f>(I16-L15)/'Simulation Parameters'!$E$4</f>
        <v>-33.286382917820845</v>
      </c>
      <c r="K16">
        <f>IF('Simulation Parameters'!$E$9&gt;=0,MIN(ABS(J16),'Simulation Parameters'!$E$9)*SIGN(J16),J16)</f>
        <v>-33.286382917820845</v>
      </c>
      <c r="L16">
        <f>(K16+'Simulation Parameters'!$E$7)*'Simulation Parameters'!$E$4+L15</f>
        <v>16.301775226337828</v>
      </c>
    </row>
    <row r="17" spans="1:12" ht="12.75">
      <c r="A17">
        <f>'Simulation Parameters'!$E$4*(ROW(A17)-1)</f>
        <v>0.4</v>
      </c>
      <c r="B17">
        <f>B16+L16*'Simulation Parameters'!$E$4</f>
        <v>7.97184837495308</v>
      </c>
      <c r="C17">
        <f>'Simulation Parameters'!$E$3</f>
        <v>10</v>
      </c>
      <c r="D17">
        <f t="shared" si="0"/>
        <v>-2.0281516250469203</v>
      </c>
      <c r="E17">
        <f>D17*'Simulation Parameters'!$E$4+E16</f>
        <v>-2.2951138538763773</v>
      </c>
      <c r="F17">
        <f>(D17-D16)/'Simulation Parameters'!$E$4</f>
        <v>16.30177522633783</v>
      </c>
      <c r="G17">
        <f>-'Simulation Parameters'!$B$2*Computations!D17-'Simulation Parameters'!$B$3*Computations!E17-'Simulation Parameters'!$B$4*F17</f>
        <v>-3.4906967001946194</v>
      </c>
      <c r="H17">
        <f>IF('Simulation Parameters'!$E$8&gt;=0,MIN('Simulation Parameters'!$E$8,ABS(Computations!G17))*SIGN(Computations!G17),G17)</f>
        <v>-3.4906967001946194</v>
      </c>
      <c r="I17">
        <f>IF('Simulation Parameters'!$E$6=0,H17,H17/'Simulation Parameters'!$E$6*'Simulation Parameters'!$E$4+L16)</f>
        <v>15.429101051289173</v>
      </c>
      <c r="J17">
        <f>(I17-L16)/'Simulation Parameters'!$E$4</f>
        <v>-34.906967001946185</v>
      </c>
      <c r="K17">
        <f>IF('Simulation Parameters'!$E$9&gt;=0,MIN(ABS(J17),'Simulation Parameters'!$E$9)*SIGN(J17),J17)</f>
        <v>-34.906967001946185</v>
      </c>
      <c r="L17">
        <f>(K17+'Simulation Parameters'!$E$7)*'Simulation Parameters'!$E$4+L16</f>
        <v>14.804101051289173</v>
      </c>
    </row>
    <row r="18" spans="1:12" ht="12.75">
      <c r="A18">
        <f>'Simulation Parameters'!$E$4*(ROW(A18)-1)</f>
        <v>0.42500000000000004</v>
      </c>
      <c r="B18">
        <f>B17+L17*'Simulation Parameters'!$E$4</f>
        <v>8.34195090123531</v>
      </c>
      <c r="C18">
        <f>'Simulation Parameters'!$E$3</f>
        <v>10</v>
      </c>
      <c r="D18">
        <f t="shared" si="0"/>
        <v>-1.6580490987646908</v>
      </c>
      <c r="E18">
        <f>D18*'Simulation Parameters'!$E$4+E17</f>
        <v>-2.3365650813454946</v>
      </c>
      <c r="F18">
        <f>(D18-D17)/'Simulation Parameters'!$E$4</f>
        <v>14.80410105128918</v>
      </c>
      <c r="G18">
        <f>-'Simulation Parameters'!$B$2*Computations!D18-'Simulation Parameters'!$B$3*Computations!E18-'Simulation Parameters'!$B$4*F18</f>
        <v>-3.5194713745319586</v>
      </c>
      <c r="H18">
        <f>IF('Simulation Parameters'!$E$8&gt;=0,MIN('Simulation Parameters'!$E$8,ABS(Computations!G18))*SIGN(Computations!G18),G18)</f>
        <v>-3.5194713745319586</v>
      </c>
      <c r="I18">
        <f>IF('Simulation Parameters'!$E$6=0,H18,H18/'Simulation Parameters'!$E$6*'Simulation Parameters'!$E$4+L17)</f>
        <v>13.924233207656183</v>
      </c>
      <c r="J18">
        <f>(I18-L17)/'Simulation Parameters'!$E$4</f>
        <v>-35.1947137453196</v>
      </c>
      <c r="K18">
        <f>IF('Simulation Parameters'!$E$9&gt;=0,MIN(ABS(J18),'Simulation Parameters'!$E$9)*SIGN(J18),J18)</f>
        <v>-35.1947137453196</v>
      </c>
      <c r="L18">
        <f>(K18+'Simulation Parameters'!$E$7)*'Simulation Parameters'!$E$4+L17</f>
        <v>13.299233207656183</v>
      </c>
    </row>
    <row r="19" spans="1:12" ht="12.75">
      <c r="A19">
        <f>'Simulation Parameters'!$E$4*(ROW(A19)-1)</f>
        <v>0.45</v>
      </c>
      <c r="B19">
        <f>B18+L18*'Simulation Parameters'!$E$4</f>
        <v>8.674431731426713</v>
      </c>
      <c r="C19">
        <f>'Simulation Parameters'!$E$3</f>
        <v>10</v>
      </c>
      <c r="D19">
        <f t="shared" si="0"/>
        <v>-1.3255682685732868</v>
      </c>
      <c r="E19">
        <f>D19*'Simulation Parameters'!$E$4+E18</f>
        <v>-2.3697042880598267</v>
      </c>
      <c r="F19">
        <f>(D19-D18)/'Simulation Parameters'!$E$4</f>
        <v>13.299233207656158</v>
      </c>
      <c r="G19">
        <f>-'Simulation Parameters'!$B$2*Computations!D19-'Simulation Parameters'!$B$3*Computations!E19-'Simulation Parameters'!$B$4*F19</f>
        <v>-3.4369950091915893</v>
      </c>
      <c r="H19">
        <f>IF('Simulation Parameters'!$E$8&gt;=0,MIN('Simulation Parameters'!$E$8,ABS(Computations!G19))*SIGN(Computations!G19),G19)</f>
        <v>-3.4369950091915893</v>
      </c>
      <c r="I19">
        <f>IF('Simulation Parameters'!$E$6=0,H19,H19/'Simulation Parameters'!$E$6*'Simulation Parameters'!$E$4+L18)</f>
        <v>12.439984455358285</v>
      </c>
      <c r="J19">
        <f>(I19-L18)/'Simulation Parameters'!$E$4</f>
        <v>-34.36995009191591</v>
      </c>
      <c r="K19">
        <f>IF('Simulation Parameters'!$E$9&gt;=0,MIN(ABS(J19),'Simulation Parameters'!$E$9)*SIGN(J19),J19)</f>
        <v>-34.36995009191591</v>
      </c>
      <c r="L19">
        <f>(K19+'Simulation Parameters'!$E$7)*'Simulation Parameters'!$E$4+L18</f>
        <v>11.814984455358285</v>
      </c>
    </row>
    <row r="20" spans="1:12" ht="12.75">
      <c r="A20">
        <f>'Simulation Parameters'!$E$4*(ROW(A20)-1)</f>
        <v>0.47500000000000003</v>
      </c>
      <c r="B20">
        <f>B19+L19*'Simulation Parameters'!$E$4</f>
        <v>8.96980634281067</v>
      </c>
      <c r="C20">
        <f>'Simulation Parameters'!$E$3</f>
        <v>10</v>
      </c>
      <c r="D20">
        <f t="shared" si="0"/>
        <v>-1.0301936571893293</v>
      </c>
      <c r="E20">
        <f>D20*'Simulation Parameters'!$E$4+E19</f>
        <v>-2.3954591294895597</v>
      </c>
      <c r="F20">
        <f>(D20-D19)/'Simulation Parameters'!$E$4</f>
        <v>11.8149844553583</v>
      </c>
      <c r="G20">
        <f>-'Simulation Parameters'!$B$2*Computations!D20-'Simulation Parameters'!$B$3*Computations!E20-'Simulation Parameters'!$B$4*F20</f>
        <v>-3.2635408435911737</v>
      </c>
      <c r="H20">
        <f>IF('Simulation Parameters'!$E$8&gt;=0,MIN('Simulation Parameters'!$E$8,ABS(Computations!G20))*SIGN(Computations!G20),G20)</f>
        <v>-3.2635408435911737</v>
      </c>
      <c r="I20">
        <f>IF('Simulation Parameters'!$E$6=0,H20,H20/'Simulation Parameters'!$E$6*'Simulation Parameters'!$E$4+L19)</f>
        <v>10.999099244460492</v>
      </c>
      <c r="J20">
        <f>(I20-L19)/'Simulation Parameters'!$E$4</f>
        <v>-32.63540843591173</v>
      </c>
      <c r="K20">
        <f>IF('Simulation Parameters'!$E$9&gt;=0,MIN(ABS(J20),'Simulation Parameters'!$E$9)*SIGN(J20),J20)</f>
        <v>-32.63540843591173</v>
      </c>
      <c r="L20">
        <f>(K20+'Simulation Parameters'!$E$7)*'Simulation Parameters'!$E$4+L19</f>
        <v>10.374099244460492</v>
      </c>
    </row>
    <row r="21" spans="1:12" ht="12.75">
      <c r="A21">
        <f>'Simulation Parameters'!$E$4*(ROW(A21)-1)</f>
        <v>0.5</v>
      </c>
      <c r="B21">
        <f>B20+L20*'Simulation Parameters'!$E$4</f>
        <v>9.229158823922184</v>
      </c>
      <c r="C21">
        <f>'Simulation Parameters'!$E$3</f>
        <v>10</v>
      </c>
      <c r="D21">
        <f t="shared" si="0"/>
        <v>-0.7708411760778162</v>
      </c>
      <c r="E21">
        <f>D21*'Simulation Parameters'!$E$4+E20</f>
        <v>-2.4147301588915053</v>
      </c>
      <c r="F21">
        <f>(D21-D20)/'Simulation Parameters'!$E$4</f>
        <v>10.374099244460524</v>
      </c>
      <c r="G21">
        <f>-'Simulation Parameters'!$B$2*Computations!D21-'Simulation Parameters'!$B$3*Computations!E21-'Simulation Parameters'!$B$4*F21</f>
        <v>-3.0175618157757134</v>
      </c>
      <c r="H21">
        <f>IF('Simulation Parameters'!$E$8&gt;=0,MIN('Simulation Parameters'!$E$8,ABS(Computations!G21))*SIGN(Computations!G21),G21)</f>
        <v>-3.0175618157757134</v>
      </c>
      <c r="I21">
        <f>IF('Simulation Parameters'!$E$6=0,H21,H21/'Simulation Parameters'!$E$6*'Simulation Parameters'!$E$4+L20)</f>
        <v>9.619708790516563</v>
      </c>
      <c r="J21">
        <f>(I21-L20)/'Simulation Parameters'!$E$4</f>
        <v>-30.175618157757143</v>
      </c>
      <c r="K21">
        <f>IF('Simulation Parameters'!$E$9&gt;=0,MIN(ABS(J21),'Simulation Parameters'!$E$9)*SIGN(J21),J21)</f>
        <v>-30.175618157757143</v>
      </c>
      <c r="L21">
        <f>(K21+'Simulation Parameters'!$E$7)*'Simulation Parameters'!$E$4+L20</f>
        <v>8.994708790516563</v>
      </c>
    </row>
    <row r="22" spans="1:12" ht="12.75">
      <c r="A22">
        <f>'Simulation Parameters'!$E$4*(ROW(A22)-1)</f>
        <v>0.525</v>
      </c>
      <c r="B22">
        <f>B21+L21*'Simulation Parameters'!$E$4</f>
        <v>9.454026543685098</v>
      </c>
      <c r="C22">
        <f>'Simulation Parameters'!$E$3</f>
        <v>10</v>
      </c>
      <c r="D22">
        <f t="shared" si="0"/>
        <v>-0.5459734563149024</v>
      </c>
      <c r="E22">
        <f>D22*'Simulation Parameters'!$E$4+E21</f>
        <v>-2.428379495299378</v>
      </c>
      <c r="F22">
        <f>(D22-D21)/'Simulation Parameters'!$E$4</f>
        <v>8.994708790516555</v>
      </c>
      <c r="G22">
        <f>-'Simulation Parameters'!$B$2*Computations!D22-'Simulation Parameters'!$B$3*Computations!E22-'Simulation Parameters'!$B$4*F22</f>
        <v>-2.7156721881773787</v>
      </c>
      <c r="H22">
        <f>IF('Simulation Parameters'!$E$8&gt;=0,MIN('Simulation Parameters'!$E$8,ABS(Computations!G22))*SIGN(Computations!G22),G22)</f>
        <v>-2.7156721881773787</v>
      </c>
      <c r="I22">
        <f>IF('Simulation Parameters'!$E$6=0,H22,H22/'Simulation Parameters'!$E$6*'Simulation Parameters'!$E$4+L21)</f>
        <v>8.315790743472219</v>
      </c>
      <c r="J22">
        <f>(I22-L21)/'Simulation Parameters'!$E$4</f>
        <v>-27.15672188177379</v>
      </c>
      <c r="K22">
        <f>IF('Simulation Parameters'!$E$9&gt;=0,MIN(ABS(J22),'Simulation Parameters'!$E$9)*SIGN(J22),J22)</f>
        <v>-27.15672188177379</v>
      </c>
      <c r="L22">
        <f>(K22+'Simulation Parameters'!$E$7)*'Simulation Parameters'!$E$4+L21</f>
        <v>7.690790743472219</v>
      </c>
    </row>
    <row r="23" spans="1:12" ht="12.75">
      <c r="A23">
        <f>'Simulation Parameters'!$E$4*(ROW(A23)-1)</f>
        <v>0.55</v>
      </c>
      <c r="B23">
        <f>B22+L22*'Simulation Parameters'!$E$4</f>
        <v>9.646296312271904</v>
      </c>
      <c r="C23">
        <f>'Simulation Parameters'!$E$3</f>
        <v>10</v>
      </c>
      <c r="D23">
        <f t="shared" si="0"/>
        <v>-0.35370368772809613</v>
      </c>
      <c r="E23">
        <f>D23*'Simulation Parameters'!$E$4+E22</f>
        <v>-2.4372220874925805</v>
      </c>
      <c r="F23">
        <f>(D23-D22)/'Simulation Parameters'!$E$4</f>
        <v>7.690790743472249</v>
      </c>
      <c r="G23">
        <f>-'Simulation Parameters'!$B$2*Computations!D23-'Simulation Parameters'!$B$3*Computations!E23-'Simulation Parameters'!$B$4*F23</f>
        <v>-2.372664787252221</v>
      </c>
      <c r="H23">
        <f>IF('Simulation Parameters'!$E$8&gt;=0,MIN('Simulation Parameters'!$E$8,ABS(Computations!G23))*SIGN(Computations!G23),G23)</f>
        <v>-2.372664787252221</v>
      </c>
      <c r="I23">
        <f>IF('Simulation Parameters'!$E$6=0,H23,H23/'Simulation Parameters'!$E$6*'Simulation Parameters'!$E$4+L22)</f>
        <v>7.097624546659164</v>
      </c>
      <c r="J23">
        <f>(I23-L22)/'Simulation Parameters'!$E$4</f>
        <v>-23.726647872522193</v>
      </c>
      <c r="K23">
        <f>IF('Simulation Parameters'!$E$9&gt;=0,MIN(ABS(J23),'Simulation Parameters'!$E$9)*SIGN(J23),J23)</f>
        <v>-23.726647872522193</v>
      </c>
      <c r="L23">
        <f>(K23+'Simulation Parameters'!$E$7)*'Simulation Parameters'!$E$4+L22</f>
        <v>6.472624546659164</v>
      </c>
    </row>
    <row r="24" spans="1:12" ht="12.75">
      <c r="A24">
        <f>'Simulation Parameters'!$E$4*(ROW(A24)-1)</f>
        <v>0.5750000000000001</v>
      </c>
      <c r="B24">
        <f>B23+L23*'Simulation Parameters'!$E$4</f>
        <v>9.808111925938382</v>
      </c>
      <c r="C24">
        <f>'Simulation Parameters'!$E$3</f>
        <v>10</v>
      </c>
      <c r="D24">
        <f t="shared" si="0"/>
        <v>-0.19188807406161779</v>
      </c>
      <c r="E24">
        <f>D24*'Simulation Parameters'!$E$4+E23</f>
        <v>-2.442019289344121</v>
      </c>
      <c r="F24">
        <f>(D24-D23)/'Simulation Parameters'!$E$4</f>
        <v>6.472624546659134</v>
      </c>
      <c r="G24">
        <f>-'Simulation Parameters'!$B$2*Computations!D24-'Simulation Parameters'!$B$3*Computations!E24-'Simulation Parameters'!$B$4*F24</f>
        <v>-2.0015575290012437</v>
      </c>
      <c r="H24">
        <f>IF('Simulation Parameters'!$E$8&gt;=0,MIN('Simulation Parameters'!$E$8,ABS(Computations!G24))*SIGN(Computations!G24),G24)</f>
        <v>-2.0015575290012437</v>
      </c>
      <c r="I24">
        <f>IF('Simulation Parameters'!$E$6=0,H24,H24/'Simulation Parameters'!$E$6*'Simulation Parameters'!$E$4+L23)</f>
        <v>5.972235164408853</v>
      </c>
      <c r="J24">
        <f>(I24-L23)/'Simulation Parameters'!$E$4</f>
        <v>-20.01557529001243</v>
      </c>
      <c r="K24">
        <f>IF('Simulation Parameters'!$E$9&gt;=0,MIN(ABS(J24),'Simulation Parameters'!$E$9)*SIGN(J24),J24)</f>
        <v>-20.01557529001243</v>
      </c>
      <c r="L24">
        <f>(K24+'Simulation Parameters'!$E$7)*'Simulation Parameters'!$E$4+L23</f>
        <v>5.347235164408853</v>
      </c>
    </row>
    <row r="25" spans="1:12" ht="12.75">
      <c r="A25">
        <f>'Simulation Parameters'!$E$4*(ROW(A25)-1)</f>
        <v>0.6000000000000001</v>
      </c>
      <c r="B25">
        <f>B24+L24*'Simulation Parameters'!$E$4</f>
        <v>9.941792805048603</v>
      </c>
      <c r="C25">
        <f>'Simulation Parameters'!$E$3</f>
        <v>10</v>
      </c>
      <c r="D25">
        <f t="shared" si="0"/>
        <v>-0.0582071949513967</v>
      </c>
      <c r="E25">
        <f>D25*'Simulation Parameters'!$E$4+E24</f>
        <v>-2.4434744692179056</v>
      </c>
      <c r="F25">
        <f>(D25-D24)/'Simulation Parameters'!$E$4</f>
        <v>5.347235164408843</v>
      </c>
      <c r="G25">
        <f>-'Simulation Parameters'!$B$2*Computations!D25-'Simulation Parameters'!$B$3*Computations!E25-'Simulation Parameters'!$B$4*F25</f>
        <v>-1.6136634548576754</v>
      </c>
      <c r="H25">
        <f>IF('Simulation Parameters'!$E$8&gt;=0,MIN('Simulation Parameters'!$E$8,ABS(Computations!G25))*SIGN(Computations!G25),G25)</f>
        <v>-1.6136634548576754</v>
      </c>
      <c r="I25">
        <f>IF('Simulation Parameters'!$E$6=0,H25,H25/'Simulation Parameters'!$E$6*'Simulation Parameters'!$E$4+L24)</f>
        <v>4.943819300694434</v>
      </c>
      <c r="J25">
        <f>(I25-L24)/'Simulation Parameters'!$E$4</f>
        <v>-16.136634548576758</v>
      </c>
      <c r="K25">
        <f>IF('Simulation Parameters'!$E$9&gt;=0,MIN(ABS(J25),'Simulation Parameters'!$E$9)*SIGN(J25),J25)</f>
        <v>-16.136634548576758</v>
      </c>
      <c r="L25">
        <f>(K25+'Simulation Parameters'!$E$7)*'Simulation Parameters'!$E$4+L24</f>
        <v>4.318819300694434</v>
      </c>
    </row>
    <row r="26" spans="1:12" ht="12.75">
      <c r="A26">
        <f>'Simulation Parameters'!$E$4*(ROW(A26)-1)</f>
        <v>0.625</v>
      </c>
      <c r="B26">
        <f>B25+L25*'Simulation Parameters'!$E$4</f>
        <v>10.049763287565964</v>
      </c>
      <c r="C26">
        <f>'Simulation Parameters'!$E$3</f>
        <v>10</v>
      </c>
      <c r="D26">
        <f t="shared" si="0"/>
        <v>0.049763287565964376</v>
      </c>
      <c r="E26">
        <f>D26*'Simulation Parameters'!$E$4+E25</f>
        <v>-2.4422303870287565</v>
      </c>
      <c r="F26">
        <f>(D26-D25)/'Simulation Parameters'!$E$4</f>
        <v>4.318819300694443</v>
      </c>
      <c r="G26">
        <f>-'Simulation Parameters'!$B$2*Computations!D26-'Simulation Parameters'!$B$3*Computations!E26-'Simulation Parameters'!$B$4*F26</f>
        <v>-1.218679063560998</v>
      </c>
      <c r="H26">
        <f>IF('Simulation Parameters'!$E$8&gt;=0,MIN('Simulation Parameters'!$E$8,ABS(Computations!G26))*SIGN(Computations!G26),G26)</f>
        <v>-1.218679063560998</v>
      </c>
      <c r="I26">
        <f>IF('Simulation Parameters'!$E$6=0,H26,H26/'Simulation Parameters'!$E$6*'Simulation Parameters'!$E$4+L25)</f>
        <v>4.014149534804185</v>
      </c>
      <c r="J26">
        <f>(I26-L25)/'Simulation Parameters'!$E$4</f>
        <v>-12.18679063560998</v>
      </c>
      <c r="K26">
        <f>IF('Simulation Parameters'!$E$9&gt;=0,MIN(ABS(J26),'Simulation Parameters'!$E$9)*SIGN(J26),J26)</f>
        <v>-12.18679063560998</v>
      </c>
      <c r="L26">
        <f>(K26+'Simulation Parameters'!$E$7)*'Simulation Parameters'!$E$4+L25</f>
        <v>3.3891495348041847</v>
      </c>
    </row>
    <row r="27" spans="1:12" ht="12.75">
      <c r="A27">
        <f>'Simulation Parameters'!$E$4*(ROW(A27)-1)</f>
        <v>0.65</v>
      </c>
      <c r="B27">
        <f>B26+L26*'Simulation Parameters'!$E$4</f>
        <v>10.13449202593607</v>
      </c>
      <c r="C27">
        <f>'Simulation Parameters'!$E$3</f>
        <v>10</v>
      </c>
      <c r="D27">
        <f t="shared" si="0"/>
        <v>0.13449202593606913</v>
      </c>
      <c r="E27">
        <f>D27*'Simulation Parameters'!$E$4+E26</f>
        <v>-2.4388680863803547</v>
      </c>
      <c r="F27">
        <f>(D27-D26)/'Simulation Parameters'!$E$4</f>
        <v>3.38914953480419</v>
      </c>
      <c r="G27">
        <f>-'Simulation Parameters'!$B$2*Computations!D27-'Simulation Parameters'!$B$3*Computations!E27-'Simulation Parameters'!$B$4*F27</f>
        <v>-0.8247862830668566</v>
      </c>
      <c r="H27">
        <f>IF('Simulation Parameters'!$E$8&gt;=0,MIN('Simulation Parameters'!$E$8,ABS(Computations!G27))*SIGN(Computations!G27),G27)</f>
        <v>-0.8247862830668566</v>
      </c>
      <c r="I27">
        <f>IF('Simulation Parameters'!$E$6=0,H27,H27/'Simulation Parameters'!$E$6*'Simulation Parameters'!$E$4+L26)</f>
        <v>3.1829529640374705</v>
      </c>
      <c r="J27">
        <f>(I27-L26)/'Simulation Parameters'!$E$4</f>
        <v>-8.247862830668566</v>
      </c>
      <c r="K27">
        <f>IF('Simulation Parameters'!$E$9&gt;=0,MIN(ABS(J27),'Simulation Parameters'!$E$9)*SIGN(J27),J27)</f>
        <v>-8.247862830668566</v>
      </c>
      <c r="L27">
        <f>(K27+'Simulation Parameters'!$E$7)*'Simulation Parameters'!$E$4+L26</f>
        <v>2.5579529640374705</v>
      </c>
    </row>
    <row r="28" spans="1:12" ht="12.75">
      <c r="A28">
        <f>'Simulation Parameters'!$E$4*(ROW(A28)-1)</f>
        <v>0.675</v>
      </c>
      <c r="B28">
        <f>B27+L27*'Simulation Parameters'!$E$4</f>
        <v>10.198440850037006</v>
      </c>
      <c r="C28">
        <f>'Simulation Parameters'!$E$3</f>
        <v>10</v>
      </c>
      <c r="D28">
        <f t="shared" si="0"/>
        <v>0.19844085003700584</v>
      </c>
      <c r="E28">
        <f>D28*'Simulation Parameters'!$E$4+E27</f>
        <v>-2.4339070651294294</v>
      </c>
      <c r="F28">
        <f>(D28-D27)/'Simulation Parameters'!$E$4</f>
        <v>2.5579529640374687</v>
      </c>
      <c r="G28">
        <f>-'Simulation Parameters'!$B$2*Computations!D28-'Simulation Parameters'!$B$3*Computations!E28-'Simulation Parameters'!$B$4*F28</f>
        <v>-0.43876397283370183</v>
      </c>
      <c r="H28">
        <f>IF('Simulation Parameters'!$E$8&gt;=0,MIN('Simulation Parameters'!$E$8,ABS(Computations!G28))*SIGN(Computations!G28),G28)</f>
        <v>-0.43876397283370183</v>
      </c>
      <c r="I28">
        <f>IF('Simulation Parameters'!$E$6=0,H28,H28/'Simulation Parameters'!$E$6*'Simulation Parameters'!$E$4+L27)</f>
        <v>2.448261970829045</v>
      </c>
      <c r="J28">
        <f>(I28-L27)/'Simulation Parameters'!$E$4</f>
        <v>-4.387639728337014</v>
      </c>
      <c r="K28">
        <f>IF('Simulation Parameters'!$E$9&gt;=0,MIN(ABS(J28),'Simulation Parameters'!$E$9)*SIGN(J28),J28)</f>
        <v>-4.387639728337014</v>
      </c>
      <c r="L28">
        <f>(K28+'Simulation Parameters'!$E$7)*'Simulation Parameters'!$E$4+L27</f>
        <v>1.8232619708290452</v>
      </c>
    </row>
    <row r="29" spans="1:12" ht="12.75">
      <c r="A29">
        <f>'Simulation Parameters'!$E$4*(ROW(A29)-1)</f>
        <v>0.7000000000000001</v>
      </c>
      <c r="B29">
        <f>B28+L28*'Simulation Parameters'!$E$4</f>
        <v>10.244022399307733</v>
      </c>
      <c r="C29">
        <f>'Simulation Parameters'!$E$3</f>
        <v>10</v>
      </c>
      <c r="D29">
        <f t="shared" si="0"/>
        <v>0.24402239930773284</v>
      </c>
      <c r="E29">
        <f>D29*'Simulation Parameters'!$E$4+E28</f>
        <v>-2.4278065051467363</v>
      </c>
      <c r="F29">
        <f>(D29-D28)/'Simulation Parameters'!$E$4</f>
        <v>1.8232619708290798</v>
      </c>
      <c r="G29">
        <f>-'Simulation Parameters'!$B$2*Computations!D29-'Simulation Parameters'!$B$3*Computations!E29-'Simulation Parameters'!$B$4*F29</f>
        <v>-0.06610537338616518</v>
      </c>
      <c r="H29">
        <f>IF('Simulation Parameters'!$E$8&gt;=0,MIN('Simulation Parameters'!$E$8,ABS(Computations!G29))*SIGN(Computations!G29),G29)</f>
        <v>-0.06610537338616518</v>
      </c>
      <c r="I29">
        <f>IF('Simulation Parameters'!$E$6=0,H29,H29/'Simulation Parameters'!$E$6*'Simulation Parameters'!$E$4+L28)</f>
        <v>1.806735627482504</v>
      </c>
      <c r="J29">
        <f>(I29-L28)/'Simulation Parameters'!$E$4</f>
        <v>-0.6610537338616496</v>
      </c>
      <c r="K29">
        <f>IF('Simulation Parameters'!$E$9&gt;=0,MIN(ABS(J29),'Simulation Parameters'!$E$9)*SIGN(J29),J29)</f>
        <v>-0.6610537338616496</v>
      </c>
      <c r="L29">
        <f>(K29+'Simulation Parameters'!$E$7)*'Simulation Parameters'!$E$4+L28</f>
        <v>1.181735627482504</v>
      </c>
    </row>
    <row r="30" spans="1:12" ht="12.75">
      <c r="A30">
        <f>'Simulation Parameters'!$E$4*(ROW(A30)-1)</f>
        <v>0.7250000000000001</v>
      </c>
      <c r="B30">
        <f>B29+L29*'Simulation Parameters'!$E$4</f>
        <v>10.273565789994796</v>
      </c>
      <c r="C30">
        <f>'Simulation Parameters'!$E$3</f>
        <v>10</v>
      </c>
      <c r="D30">
        <f t="shared" si="0"/>
        <v>0.2735657899947963</v>
      </c>
      <c r="E30">
        <f>D30*'Simulation Parameters'!$E$4+E29</f>
        <v>-2.420967360396866</v>
      </c>
      <c r="F30">
        <f>(D30-D29)/'Simulation Parameters'!$E$4</f>
        <v>1.1817356274825386</v>
      </c>
      <c r="G30">
        <f>-'Simulation Parameters'!$B$2*Computations!D30-'Simulation Parameters'!$B$3*Computations!E30-'Simulation Parameters'!$B$4*F30</f>
        <v>0.28886157909532706</v>
      </c>
      <c r="H30">
        <f>IF('Simulation Parameters'!$E$8&gt;=0,MIN('Simulation Parameters'!$E$8,ABS(Computations!G30))*SIGN(Computations!G30),G30)</f>
        <v>0.28886157909532706</v>
      </c>
      <c r="I30">
        <f>IF('Simulation Parameters'!$E$6=0,H30,H30/'Simulation Parameters'!$E$6*'Simulation Parameters'!$E$4+L29)</f>
        <v>1.2539510222563357</v>
      </c>
      <c r="J30">
        <f>(I30-L29)/'Simulation Parameters'!$E$4</f>
        <v>2.8886157909532706</v>
      </c>
      <c r="K30">
        <f>IF('Simulation Parameters'!$E$9&gt;=0,MIN(ABS(J30),'Simulation Parameters'!$E$9)*SIGN(J30),J30)</f>
        <v>2.8886157909532706</v>
      </c>
      <c r="L30">
        <f>(K30+'Simulation Parameters'!$E$7)*'Simulation Parameters'!$E$4+L29</f>
        <v>0.6289510222563357</v>
      </c>
    </row>
    <row r="31" spans="1:12" ht="12.75">
      <c r="A31">
        <f>'Simulation Parameters'!$E$4*(ROW(A31)-1)</f>
        <v>0.75</v>
      </c>
      <c r="B31">
        <f>B30+L30*'Simulation Parameters'!$E$4</f>
        <v>10.289289565551204</v>
      </c>
      <c r="C31">
        <f>'Simulation Parameters'!$E$3</f>
        <v>10</v>
      </c>
      <c r="D31">
        <f t="shared" si="0"/>
        <v>0.2892895655512042</v>
      </c>
      <c r="E31">
        <f>D31*'Simulation Parameters'!$E$4+E30</f>
        <v>-2.413735121258086</v>
      </c>
      <c r="F31">
        <f>(D31-D30)/'Simulation Parameters'!$E$4</f>
        <v>0.6289510222563166</v>
      </c>
      <c r="G31">
        <f>-'Simulation Parameters'!$B$2*Computations!D31-'Simulation Parameters'!$B$3*Computations!E31-'Simulation Parameters'!$B$4*F31</f>
        <v>0.6228536847734347</v>
      </c>
      <c r="H31">
        <f>IF('Simulation Parameters'!$E$8&gt;=0,MIN('Simulation Parameters'!$E$8,ABS(Computations!G31))*SIGN(Computations!G31),G31)</f>
        <v>0.6228536847734347</v>
      </c>
      <c r="I31">
        <f>IF('Simulation Parameters'!$E$6=0,H31,H31/'Simulation Parameters'!$E$6*'Simulation Parameters'!$E$4+L30)</f>
        <v>0.7846644434496943</v>
      </c>
      <c r="J31">
        <f>(I31-L30)/'Simulation Parameters'!$E$4</f>
        <v>6.228536847734345</v>
      </c>
      <c r="K31">
        <f>IF('Simulation Parameters'!$E$9&gt;=0,MIN(ABS(J31),'Simulation Parameters'!$E$9)*SIGN(J31),J31)</f>
        <v>6.228536847734345</v>
      </c>
      <c r="L31">
        <f>(K31+'Simulation Parameters'!$E$7)*'Simulation Parameters'!$E$4+L30</f>
        <v>0.15966444344969433</v>
      </c>
    </row>
    <row r="32" spans="1:12" ht="12.75">
      <c r="A32">
        <f>'Simulation Parameters'!$E$4*(ROW(A32)-1)</f>
        <v>0.775</v>
      </c>
      <c r="B32">
        <f>B31+L31*'Simulation Parameters'!$E$4</f>
        <v>10.293281176637446</v>
      </c>
      <c r="C32">
        <f>'Simulation Parameters'!$E$3</f>
        <v>10</v>
      </c>
      <c r="D32">
        <f t="shared" si="0"/>
        <v>0.29328117663744635</v>
      </c>
      <c r="E32">
        <f>D32*'Simulation Parameters'!$E$4+E31</f>
        <v>-2.40640309184215</v>
      </c>
      <c r="F32">
        <f>(D32-D31)/'Simulation Parameters'!$E$4</f>
        <v>0.15966444344968522</v>
      </c>
      <c r="G32">
        <f>-'Simulation Parameters'!$B$2*Computations!D32-'Simulation Parameters'!$B$3*Computations!E32-'Simulation Parameters'!$B$4*F32</f>
        <v>0.9335138331466013</v>
      </c>
      <c r="H32">
        <f>IF('Simulation Parameters'!$E$8&gt;=0,MIN('Simulation Parameters'!$E$8,ABS(Computations!G32))*SIGN(Computations!G32),G32)</f>
        <v>0.9335138331466013</v>
      </c>
      <c r="I32">
        <f>IF('Simulation Parameters'!$E$6=0,H32,H32/'Simulation Parameters'!$E$6*'Simulation Parameters'!$E$4+L31)</f>
        <v>0.39304290173634465</v>
      </c>
      <c r="J32">
        <f>(I32-L31)/'Simulation Parameters'!$E$4</f>
        <v>9.335138331466013</v>
      </c>
      <c r="K32">
        <f>IF('Simulation Parameters'!$E$9&gt;=0,MIN(ABS(J32),'Simulation Parameters'!$E$9)*SIGN(J32),J32)</f>
        <v>9.335138331466013</v>
      </c>
      <c r="L32">
        <f>(K32+'Simulation Parameters'!$E$7)*'Simulation Parameters'!$E$4+L31</f>
        <v>-0.2319570982636554</v>
      </c>
    </row>
    <row r="33" spans="1:12" ht="12.75">
      <c r="A33">
        <f>'Simulation Parameters'!$E$4*(ROW(A33)-1)</f>
        <v>0.8</v>
      </c>
      <c r="B33">
        <f>B32+L32*'Simulation Parameters'!$E$4</f>
        <v>10.287482249180854</v>
      </c>
      <c r="C33">
        <f>'Simulation Parameters'!$E$3</f>
        <v>10</v>
      </c>
      <c r="D33">
        <f t="shared" si="0"/>
        <v>0.2874822491808544</v>
      </c>
      <c r="E33">
        <f>D33*'Simulation Parameters'!$E$4+E32</f>
        <v>-2.3992160356126284</v>
      </c>
      <c r="F33">
        <f>(D33-D32)/'Simulation Parameters'!$E$4</f>
        <v>-0.2319570982636776</v>
      </c>
      <c r="G33">
        <f>-'Simulation Parameters'!$B$2*Computations!D33-'Simulation Parameters'!$B$3*Computations!E33-'Simulation Parameters'!$B$4*F33</f>
        <v>1.219296049732114</v>
      </c>
      <c r="H33">
        <f>IF('Simulation Parameters'!$E$8&gt;=0,MIN('Simulation Parameters'!$E$8,ABS(Computations!G33))*SIGN(Computations!G33),G33)</f>
        <v>1.219296049732114</v>
      </c>
      <c r="I33">
        <f>IF('Simulation Parameters'!$E$6=0,H33,H33/'Simulation Parameters'!$E$6*'Simulation Parameters'!$E$4+L32)</f>
        <v>0.07286691416937308</v>
      </c>
      <c r="J33">
        <f>(I33-L32)/'Simulation Parameters'!$E$4</f>
        <v>12.192960497321138</v>
      </c>
      <c r="K33">
        <f>IF('Simulation Parameters'!$E$9&gt;=0,MIN(ABS(J33),'Simulation Parameters'!$E$9)*SIGN(J33),J33)</f>
        <v>12.192960497321138</v>
      </c>
      <c r="L33">
        <f>(K33+'Simulation Parameters'!$E$7)*'Simulation Parameters'!$E$4+L32</f>
        <v>-0.552133085830627</v>
      </c>
    </row>
    <row r="34" spans="1:12" ht="12.75">
      <c r="A34">
        <f>'Simulation Parameters'!$E$4*(ROW(A34)-1)</f>
        <v>0.8250000000000001</v>
      </c>
      <c r="B34">
        <f>B33+L33*'Simulation Parameters'!$E$4</f>
        <v>10.273678922035089</v>
      </c>
      <c r="C34">
        <f>'Simulation Parameters'!$E$3</f>
        <v>10</v>
      </c>
      <c r="D34">
        <f t="shared" si="0"/>
        <v>0.2736789220350886</v>
      </c>
      <c r="E34">
        <f>D34*'Simulation Parameters'!$E$4+E33</f>
        <v>-2.392374062561751</v>
      </c>
      <c r="F34">
        <f>(D34-D33)/'Simulation Parameters'!$E$4</f>
        <v>-0.5521330858306328</v>
      </c>
      <c r="G34">
        <f>-'Simulation Parameters'!$B$2*Computations!D34-'Simulation Parameters'!$B$3*Computations!E34-'Simulation Parameters'!$B$4*F34</f>
        <v>1.4793556440255782</v>
      </c>
      <c r="H34">
        <f>IF('Simulation Parameters'!$E$8&gt;=0,MIN('Simulation Parameters'!$E$8,ABS(Computations!G34))*SIGN(Computations!G34),G34)</f>
        <v>1.4793556440255782</v>
      </c>
      <c r="I34">
        <f>IF('Simulation Parameters'!$E$6=0,H34,H34/'Simulation Parameters'!$E$6*'Simulation Parameters'!$E$4+L33)</f>
        <v>-0.1822941748242325</v>
      </c>
      <c r="J34">
        <f>(I34-L33)/'Simulation Parameters'!$E$4</f>
        <v>14.79355644025578</v>
      </c>
      <c r="K34">
        <f>IF('Simulation Parameters'!$E$9&gt;=0,MIN(ABS(J34),'Simulation Parameters'!$E$9)*SIGN(J34),J34)</f>
        <v>14.79355644025578</v>
      </c>
      <c r="L34">
        <f>(K34+'Simulation Parameters'!$E$7)*'Simulation Parameters'!$E$4+L33</f>
        <v>-0.8072941748242326</v>
      </c>
    </row>
    <row r="35" spans="1:12" ht="12.75">
      <c r="A35">
        <f>'Simulation Parameters'!$E$4*(ROW(A35)-1)</f>
        <v>0.8500000000000001</v>
      </c>
      <c r="B35">
        <f>B34+L34*'Simulation Parameters'!$E$4</f>
        <v>10.253496567664483</v>
      </c>
      <c r="C35">
        <f>'Simulation Parameters'!$E$3</f>
        <v>10</v>
      </c>
      <c r="D35">
        <f t="shared" si="0"/>
        <v>0.2534965676644827</v>
      </c>
      <c r="E35">
        <f>D35*'Simulation Parameters'!$E$4+E34</f>
        <v>-2.386036648370139</v>
      </c>
      <c r="F35">
        <f>(D35-D34)/'Simulation Parameters'!$E$4</f>
        <v>-0.8072941748242357</v>
      </c>
      <c r="G35">
        <f>-'Simulation Parameters'!$B$2*Computations!D35-'Simulation Parameters'!$B$3*Computations!E35-'Simulation Parameters'!$B$4*F35</f>
        <v>1.7134455380796283</v>
      </c>
      <c r="H35">
        <f>IF('Simulation Parameters'!$E$8&gt;=0,MIN('Simulation Parameters'!$E$8,ABS(Computations!G35))*SIGN(Computations!G35),G35)</f>
        <v>1.7134455380796283</v>
      </c>
      <c r="I35">
        <f>IF('Simulation Parameters'!$E$6=0,H35,H35/'Simulation Parameters'!$E$6*'Simulation Parameters'!$E$4+L34)</f>
        <v>-0.37893279030432553</v>
      </c>
      <c r="J35">
        <f>(I35-L34)/'Simulation Parameters'!$E$4</f>
        <v>17.134455380796282</v>
      </c>
      <c r="K35">
        <f>IF('Simulation Parameters'!$E$9&gt;=0,MIN(ABS(J35),'Simulation Parameters'!$E$9)*SIGN(J35),J35)</f>
        <v>17.134455380796282</v>
      </c>
      <c r="L35">
        <f>(K35+'Simulation Parameters'!$E$7)*'Simulation Parameters'!$E$4+L34</f>
        <v>-1.0039327903043256</v>
      </c>
    </row>
    <row r="36" spans="1:12" ht="12.75">
      <c r="A36">
        <f>'Simulation Parameters'!$E$4*(ROW(A36)-1)</f>
        <v>0.875</v>
      </c>
      <c r="B36">
        <f>B35+L35*'Simulation Parameters'!$E$4</f>
        <v>10.228398247906874</v>
      </c>
      <c r="C36">
        <f>'Simulation Parameters'!$E$3</f>
        <v>10</v>
      </c>
      <c r="D36">
        <f t="shared" si="0"/>
        <v>0.22839824790687402</v>
      </c>
      <c r="E36">
        <f>D36*'Simulation Parameters'!$E$4+E35</f>
        <v>-2.3803266921724675</v>
      </c>
      <c r="F36">
        <f>(D36-D35)/'Simulation Parameters'!$E$4</f>
        <v>-1.0039327903043471</v>
      </c>
      <c r="G36">
        <f>-'Simulation Parameters'!$B$2*Computations!D36-'Simulation Parameters'!$B$3*Computations!E36-'Simulation Parameters'!$B$4*F36</f>
        <v>1.921819563230395</v>
      </c>
      <c r="H36">
        <f>IF('Simulation Parameters'!$E$8&gt;=0,MIN('Simulation Parameters'!$E$8,ABS(Computations!G36))*SIGN(Computations!G36),G36)</f>
        <v>1.921819563230395</v>
      </c>
      <c r="I36">
        <f>IF('Simulation Parameters'!$E$6=0,H36,H36/'Simulation Parameters'!$E$6*'Simulation Parameters'!$E$4+L35)</f>
        <v>-0.5234778994967269</v>
      </c>
      <c r="J36">
        <f>(I36-L35)/'Simulation Parameters'!$E$4</f>
        <v>19.21819563230395</v>
      </c>
      <c r="K36">
        <f>IF('Simulation Parameters'!$E$9&gt;=0,MIN(ABS(J36),'Simulation Parameters'!$E$9)*SIGN(J36),J36)</f>
        <v>19.21819563230395</v>
      </c>
      <c r="L36">
        <f>(K36+'Simulation Parameters'!$E$7)*'Simulation Parameters'!$E$4+L35</f>
        <v>-1.1484778994967269</v>
      </c>
    </row>
    <row r="37" spans="1:12" ht="12.75">
      <c r="A37">
        <f>'Simulation Parameters'!$E$4*(ROW(A37)-1)</f>
        <v>0.9</v>
      </c>
      <c r="B37">
        <f>B36+L36*'Simulation Parameters'!$E$4</f>
        <v>10.199686300419456</v>
      </c>
      <c r="C37">
        <f>'Simulation Parameters'!$E$3</f>
        <v>10</v>
      </c>
      <c r="D37">
        <f t="shared" si="0"/>
        <v>0.19968630041945623</v>
      </c>
      <c r="E37">
        <f>D37*'Simulation Parameters'!$E$4+E36</f>
        <v>-2.375334534661981</v>
      </c>
      <c r="F37">
        <f>(D37-D36)/'Simulation Parameters'!$E$4</f>
        <v>-1.1484778994967115</v>
      </c>
      <c r="G37">
        <f>-'Simulation Parameters'!$B$2*Computations!D37-'Simulation Parameters'!$B$3*Computations!E37-'Simulation Parameters'!$B$4*F37</f>
        <v>2.1051432561189145</v>
      </c>
      <c r="H37">
        <f>IF('Simulation Parameters'!$E$8&gt;=0,MIN('Simulation Parameters'!$E$8,ABS(Computations!G37))*SIGN(Computations!G37),G37)</f>
        <v>2.1051432561189145</v>
      </c>
      <c r="I37">
        <f>IF('Simulation Parameters'!$E$6=0,H37,H37/'Simulation Parameters'!$E$6*'Simulation Parameters'!$E$4+L36)</f>
        <v>-0.6221920854669982</v>
      </c>
      <c r="J37">
        <f>(I37-L36)/'Simulation Parameters'!$E$4</f>
        <v>21.051432561189145</v>
      </c>
      <c r="K37">
        <f>IF('Simulation Parameters'!$E$9&gt;=0,MIN(ABS(J37),'Simulation Parameters'!$E$9)*SIGN(J37),J37)</f>
        <v>21.051432561189145</v>
      </c>
      <c r="L37">
        <f>(K37+'Simulation Parameters'!$E$7)*'Simulation Parameters'!$E$4+L36</f>
        <v>-1.2471920854669982</v>
      </c>
    </row>
    <row r="38" spans="1:12" ht="12.75">
      <c r="A38">
        <f>'Simulation Parameters'!$E$4*(ROW(A38)-1)</f>
        <v>0.925</v>
      </c>
      <c r="B38">
        <f>B37+L37*'Simulation Parameters'!$E$4</f>
        <v>10.168506498282781</v>
      </c>
      <c r="C38">
        <f>'Simulation Parameters'!$E$3</f>
        <v>10</v>
      </c>
      <c r="D38">
        <f t="shared" si="0"/>
        <v>0.16850649828278108</v>
      </c>
      <c r="E38">
        <f>D38*'Simulation Parameters'!$E$4+E37</f>
        <v>-2.3711218722049114</v>
      </c>
      <c r="F38">
        <f>(D38-D37)/'Simulation Parameters'!$E$4</f>
        <v>-1.247192085467006</v>
      </c>
      <c r="G38">
        <f>-'Simulation Parameters'!$B$2*Computations!D38-'Simulation Parameters'!$B$3*Computations!E38-'Simulation Parameters'!$B$4*F38</f>
        <v>2.26441246274249</v>
      </c>
      <c r="H38">
        <f>IF('Simulation Parameters'!$E$8&gt;=0,MIN('Simulation Parameters'!$E$8,ABS(Computations!G38))*SIGN(Computations!G38),G38)</f>
        <v>2.26441246274249</v>
      </c>
      <c r="I38">
        <f>IF('Simulation Parameters'!$E$6=0,H38,H38/'Simulation Parameters'!$E$6*'Simulation Parameters'!$E$4+L37)</f>
        <v>-0.6810889697813757</v>
      </c>
      <c r="J38">
        <f>(I38-L37)/'Simulation Parameters'!$E$4</f>
        <v>22.6441246274249</v>
      </c>
      <c r="K38">
        <f>IF('Simulation Parameters'!$E$9&gt;=0,MIN(ABS(J38),'Simulation Parameters'!$E$9)*SIGN(J38),J38)</f>
        <v>22.6441246274249</v>
      </c>
      <c r="L38">
        <f>(K38+'Simulation Parameters'!$E$7)*'Simulation Parameters'!$E$4+L37</f>
        <v>-1.3060889697813758</v>
      </c>
    </row>
    <row r="39" spans="1:12" ht="12.75">
      <c r="A39">
        <f>'Simulation Parameters'!$E$4*(ROW(A39)-1)</f>
        <v>0.9500000000000001</v>
      </c>
      <c r="B39">
        <f>B38+L38*'Simulation Parameters'!$E$4</f>
        <v>10.135854274038246</v>
      </c>
      <c r="C39">
        <f>'Simulation Parameters'!$E$3</f>
        <v>10</v>
      </c>
      <c r="D39">
        <f t="shared" si="0"/>
        <v>0.13585427403824646</v>
      </c>
      <c r="E39">
        <f>D39*'Simulation Parameters'!$E$4+E38</f>
        <v>-2.367725515353955</v>
      </c>
      <c r="F39">
        <f>(D39-D38)/'Simulation Parameters'!$E$4</f>
        <v>-1.306088969781385</v>
      </c>
      <c r="G39">
        <f>-'Simulation Parameters'!$B$2*Computations!D39-'Simulation Parameters'!$B$3*Computations!E39-'Simulation Parameters'!$B$4*F39</f>
        <v>2.400879869015394</v>
      </c>
      <c r="H39">
        <f>IF('Simulation Parameters'!$E$8&gt;=0,MIN('Simulation Parameters'!$E$8,ABS(Computations!G39))*SIGN(Computations!G39),G39)</f>
        <v>2.400879869015394</v>
      </c>
      <c r="I39">
        <f>IF('Simulation Parameters'!$E$6=0,H39,H39/'Simulation Parameters'!$E$6*'Simulation Parameters'!$E$4+L38)</f>
        <v>-0.7058690025275273</v>
      </c>
      <c r="J39">
        <f>(I39-L38)/'Simulation Parameters'!$E$4</f>
        <v>24.008798690153938</v>
      </c>
      <c r="K39">
        <f>IF('Simulation Parameters'!$E$9&gt;=0,MIN(ABS(J39),'Simulation Parameters'!$E$9)*SIGN(J39),J39)</f>
        <v>24.008798690153938</v>
      </c>
      <c r="L39">
        <f>(K39+'Simulation Parameters'!$E$7)*'Simulation Parameters'!$E$4+L38</f>
        <v>-1.3308690025275274</v>
      </c>
    </row>
    <row r="40" spans="1:12" ht="12.75">
      <c r="A40">
        <f>'Simulation Parameters'!$E$4*(ROW(A40)-1)</f>
        <v>0.9750000000000001</v>
      </c>
      <c r="B40">
        <f>B39+L39*'Simulation Parameters'!$E$4</f>
        <v>10.10258254897506</v>
      </c>
      <c r="C40">
        <f>'Simulation Parameters'!$E$3</f>
        <v>10</v>
      </c>
      <c r="D40">
        <f t="shared" si="0"/>
        <v>0.10258254897505914</v>
      </c>
      <c r="E40">
        <f>D40*'Simulation Parameters'!$E$4+E39</f>
        <v>-2.3651609516295786</v>
      </c>
      <c r="F40">
        <f>(D40-D39)/'Simulation Parameters'!$E$4</f>
        <v>-1.3308690025274927</v>
      </c>
      <c r="G40">
        <f>-'Simulation Parameters'!$B$2*Computations!D40-'Simulation Parameters'!$B$3*Computations!E40-'Simulation Parameters'!$B$4*F40</f>
        <v>2.5159894161477303</v>
      </c>
      <c r="H40">
        <f>IF('Simulation Parameters'!$E$8&gt;=0,MIN('Simulation Parameters'!$E$8,ABS(Computations!G40))*SIGN(Computations!G40),G40)</f>
        <v>2.5159894161477303</v>
      </c>
      <c r="I40">
        <f>IF('Simulation Parameters'!$E$6=0,H40,H40/'Simulation Parameters'!$E$6*'Simulation Parameters'!$E$4+L39)</f>
        <v>-0.7018716484905948</v>
      </c>
      <c r="J40">
        <f>(I40-L39)/'Simulation Parameters'!$E$4</f>
        <v>25.1598941614773</v>
      </c>
      <c r="K40">
        <f>IF('Simulation Parameters'!$E$9&gt;=0,MIN(ABS(J40),'Simulation Parameters'!$E$9)*SIGN(J40),J40)</f>
        <v>25.1598941614773</v>
      </c>
      <c r="L40">
        <f>(K40+'Simulation Parameters'!$E$7)*'Simulation Parameters'!$E$4+L39</f>
        <v>-1.326871648490595</v>
      </c>
    </row>
    <row r="41" spans="1:12" ht="12.75">
      <c r="A41">
        <f>'Simulation Parameters'!$E$4*(ROW(A41)-1)</f>
        <v>1</v>
      </c>
      <c r="B41">
        <f>B40+L40*'Simulation Parameters'!$E$4</f>
        <v>10.069410757762794</v>
      </c>
      <c r="C41">
        <f>'Simulation Parameters'!$E$3</f>
        <v>10</v>
      </c>
      <c r="D41">
        <f t="shared" si="0"/>
        <v>0.06941075776279426</v>
      </c>
      <c r="E41">
        <f>D41*'Simulation Parameters'!$E$4+E40</f>
        <v>-2.363425682685509</v>
      </c>
      <c r="F41">
        <f>(D41-D40)/'Simulation Parameters'!$E$4</f>
        <v>-1.3268716484905951</v>
      </c>
      <c r="G41">
        <f>-'Simulation Parameters'!$B$2*Computations!D41-'Simulation Parameters'!$B$3*Computations!E41-'Simulation Parameters'!$B$4*F41</f>
        <v>2.611318426803441</v>
      </c>
      <c r="H41">
        <f>IF('Simulation Parameters'!$E$8&gt;=0,MIN('Simulation Parameters'!$E$8,ABS(Computations!G41))*SIGN(Computations!G41),G41)</f>
        <v>2.611318426803441</v>
      </c>
      <c r="I41">
        <f>IF('Simulation Parameters'!$E$6=0,H41,H41/'Simulation Parameters'!$E$6*'Simulation Parameters'!$E$4+L40)</f>
        <v>-0.6740420417897347</v>
      </c>
      <c r="J41">
        <f>(I41-L40)/'Simulation Parameters'!$E$4</f>
        <v>26.113184268034406</v>
      </c>
      <c r="K41">
        <f>IF('Simulation Parameters'!$E$9&gt;=0,MIN(ABS(J41),'Simulation Parameters'!$E$9)*SIGN(J41),J41)</f>
        <v>26.113184268034406</v>
      </c>
      <c r="L41">
        <f>(K41+'Simulation Parameters'!$E$7)*'Simulation Parameters'!$E$4+L40</f>
        <v>-1.2990420417897348</v>
      </c>
    </row>
    <row r="42" spans="1:12" ht="12.75">
      <c r="A42">
        <f>'Simulation Parameters'!$E$4*(ROW(A42)-1)</f>
        <v>1.0250000000000001</v>
      </c>
      <c r="B42">
        <f>B41+L41*'Simulation Parameters'!$E$4</f>
        <v>10.036934706718052</v>
      </c>
      <c r="C42">
        <f>'Simulation Parameters'!$E$3</f>
        <v>10</v>
      </c>
      <c r="D42">
        <f t="shared" si="0"/>
        <v>0.03693470671805166</v>
      </c>
      <c r="E42">
        <f>D42*'Simulation Parameters'!$E$4+E41</f>
        <v>-2.3625023150175575</v>
      </c>
      <c r="F42">
        <f>(D42-D41)/'Simulation Parameters'!$E$4</f>
        <v>-1.2990420417897042</v>
      </c>
      <c r="G42">
        <f>-'Simulation Parameters'!$B$2*Computations!D42-'Simulation Parameters'!$B$3*Computations!E42-'Simulation Parameters'!$B$4*F42</f>
        <v>2.6885271611126837</v>
      </c>
      <c r="H42">
        <f>IF('Simulation Parameters'!$E$8&gt;=0,MIN('Simulation Parameters'!$E$8,ABS(Computations!G42))*SIGN(Computations!G42),G42)</f>
        <v>2.6885271611126837</v>
      </c>
      <c r="I42">
        <f>IF('Simulation Parameters'!$E$6=0,H42,H42/'Simulation Parameters'!$E$6*'Simulation Parameters'!$E$4+L41)</f>
        <v>-0.6269102515115639</v>
      </c>
      <c r="J42">
        <f>(I42-L41)/'Simulation Parameters'!$E$4</f>
        <v>26.885271611126836</v>
      </c>
      <c r="K42">
        <f>IF('Simulation Parameters'!$E$9&gt;=0,MIN(ABS(J42),'Simulation Parameters'!$E$9)*SIGN(J42),J42)</f>
        <v>26.885271611126836</v>
      </c>
      <c r="L42">
        <f>(K42+'Simulation Parameters'!$E$7)*'Simulation Parameters'!$E$4+L41</f>
        <v>-1.2519102515115639</v>
      </c>
    </row>
    <row r="43" spans="1:12" ht="12.75">
      <c r="A43">
        <f>'Simulation Parameters'!$E$4*(ROW(A43)-1)</f>
        <v>1.05</v>
      </c>
      <c r="B43">
        <f>B42+L42*'Simulation Parameters'!$E$4</f>
        <v>10.005636950430263</v>
      </c>
      <c r="C43">
        <f>'Simulation Parameters'!$E$3</f>
        <v>10</v>
      </c>
      <c r="D43">
        <f t="shared" si="0"/>
        <v>0.005636950430263354</v>
      </c>
      <c r="E43">
        <f>D43*'Simulation Parameters'!$E$4+E42</f>
        <v>-2.362361391256801</v>
      </c>
      <c r="F43">
        <f>(D43-D42)/'Simulation Parameters'!$E$4</f>
        <v>-1.2519102515115321</v>
      </c>
      <c r="G43">
        <f>-'Simulation Parameters'!$B$2*Computations!D43-'Simulation Parameters'!$B$3*Computations!E43-'Simulation Parameters'!$B$4*F43</f>
        <v>2.749315437772723</v>
      </c>
      <c r="H43">
        <f>IF('Simulation Parameters'!$E$8&gt;=0,MIN('Simulation Parameters'!$E$8,ABS(Computations!G43))*SIGN(Computations!G43),G43)</f>
        <v>2.749315437772723</v>
      </c>
      <c r="I43">
        <f>IF('Simulation Parameters'!$E$6=0,H43,H43/'Simulation Parameters'!$E$6*'Simulation Parameters'!$E$4+L42)</f>
        <v>-0.5645813920683831</v>
      </c>
      <c r="J43">
        <f>(I43-L42)/'Simulation Parameters'!$E$4</f>
        <v>27.49315437772723</v>
      </c>
      <c r="K43">
        <f>IF('Simulation Parameters'!$E$9&gt;=0,MIN(ABS(J43),'Simulation Parameters'!$E$9)*SIGN(J43),J43)</f>
        <v>27.49315437772723</v>
      </c>
      <c r="L43">
        <f>(K43+'Simulation Parameters'!$E$7)*'Simulation Parameters'!$E$4+L42</f>
        <v>-1.189581392068383</v>
      </c>
    </row>
    <row r="44" spans="1:12" ht="12.75">
      <c r="A44">
        <f>'Simulation Parameters'!$E$4*(ROW(A44)-1)</f>
        <v>1.075</v>
      </c>
      <c r="B44">
        <f>B43+L43*'Simulation Parameters'!$E$4</f>
        <v>9.975897415628554</v>
      </c>
      <c r="C44">
        <f>'Simulation Parameters'!$E$3</f>
        <v>10</v>
      </c>
      <c r="D44">
        <f t="shared" si="0"/>
        <v>-0.02410258437144641</v>
      </c>
      <c r="E44">
        <f>D44*'Simulation Parameters'!$E$4+E43</f>
        <v>-2.3629639558660873</v>
      </c>
      <c r="F44">
        <f>(D44-D43)/'Simulation Parameters'!$E$4</f>
        <v>-1.1895813920683906</v>
      </c>
      <c r="G44">
        <f>-'Simulation Parameters'!$B$2*Computations!D44-'Simulation Parameters'!$B$3*Computations!E44-'Simulation Parameters'!$B$4*F44</f>
        <v>2.7953858922550827</v>
      </c>
      <c r="H44">
        <f>IF('Simulation Parameters'!$E$8&gt;=0,MIN('Simulation Parameters'!$E$8,ABS(Computations!G44))*SIGN(Computations!G44),G44)</f>
        <v>2.7953858922550827</v>
      </c>
      <c r="I44">
        <f>IF('Simulation Parameters'!$E$6=0,H44,H44/'Simulation Parameters'!$E$6*'Simulation Parameters'!$E$4+L43)</f>
        <v>-0.4907349190046124</v>
      </c>
      <c r="J44">
        <f>(I44-L43)/'Simulation Parameters'!$E$4</f>
        <v>27.953858922550825</v>
      </c>
      <c r="K44">
        <f>IF('Simulation Parameters'!$E$9&gt;=0,MIN(ABS(J44),'Simulation Parameters'!$E$9)*SIGN(J44),J44)</f>
        <v>27.953858922550825</v>
      </c>
      <c r="L44">
        <f>(K44+'Simulation Parameters'!$E$7)*'Simulation Parameters'!$E$4+L43</f>
        <v>-1.1157349190046124</v>
      </c>
    </row>
    <row r="45" spans="1:12" ht="12.75">
      <c r="A45">
        <f>'Simulation Parameters'!$E$4*(ROW(A45)-1)</f>
        <v>1.1</v>
      </c>
      <c r="B45">
        <f>B44+L44*'Simulation Parameters'!$E$4</f>
        <v>9.948004042653439</v>
      </c>
      <c r="C45">
        <f>'Simulation Parameters'!$E$3</f>
        <v>10</v>
      </c>
      <c r="D45">
        <f t="shared" si="0"/>
        <v>-0.05199595734656093</v>
      </c>
      <c r="E45">
        <f>D45*'Simulation Parameters'!$E$4+E44</f>
        <v>-2.364263854799751</v>
      </c>
      <c r="F45">
        <f>(D45-D44)/'Simulation Parameters'!$E$4</f>
        <v>-1.1157349190045807</v>
      </c>
      <c r="G45">
        <f>-'Simulation Parameters'!$B$2*Computations!D45-'Simulation Parameters'!$B$3*Computations!E45-'Simulation Parameters'!$B$4*F45</f>
        <v>2.8284133991826903</v>
      </c>
      <c r="H45">
        <f>IF('Simulation Parameters'!$E$8&gt;=0,MIN('Simulation Parameters'!$E$8,ABS(Computations!G45))*SIGN(Computations!G45),G45)</f>
        <v>2.8284133991826903</v>
      </c>
      <c r="I45">
        <f>IF('Simulation Parameters'!$E$6=0,H45,H45/'Simulation Parameters'!$E$6*'Simulation Parameters'!$E$4+L44)</f>
        <v>-0.40863156920893984</v>
      </c>
      <c r="J45">
        <f>(I45-L44)/'Simulation Parameters'!$E$4</f>
        <v>28.284133991826902</v>
      </c>
      <c r="K45">
        <f>IF('Simulation Parameters'!$E$9&gt;=0,MIN(ABS(J45),'Simulation Parameters'!$E$9)*SIGN(J45),J45)</f>
        <v>28.284133991826902</v>
      </c>
      <c r="L45">
        <f>(K45+'Simulation Parameters'!$E$7)*'Simulation Parameters'!$E$4+L44</f>
        <v>-1.03363156920894</v>
      </c>
    </row>
    <row r="46" spans="1:12" ht="12.75">
      <c r="A46">
        <f>'Simulation Parameters'!$E$4*(ROW(A46)-1)</f>
        <v>1.125</v>
      </c>
      <c r="B46">
        <f>B45+L45*'Simulation Parameters'!$E$4</f>
        <v>9.922163253423216</v>
      </c>
      <c r="C46">
        <f>'Simulation Parameters'!$E$3</f>
        <v>10</v>
      </c>
      <c r="D46">
        <f t="shared" si="0"/>
        <v>-0.07783674657678397</v>
      </c>
      <c r="E46">
        <f>D46*'Simulation Parameters'!$E$4+E45</f>
        <v>-2.366209773464171</v>
      </c>
      <c r="F46">
        <f>(D46-D45)/'Simulation Parameters'!$E$4</f>
        <v>-1.0336315692089215</v>
      </c>
      <c r="G46">
        <f>-'Simulation Parameters'!$B$2*Computations!D46-'Simulation Parameters'!$B$3*Computations!E46-'Simulation Parameters'!$B$4*F46</f>
        <v>2.8500201569479335</v>
      </c>
      <c r="H46">
        <f>IF('Simulation Parameters'!$E$8&gt;=0,MIN('Simulation Parameters'!$E$8,ABS(Computations!G46))*SIGN(Computations!G46),G46)</f>
        <v>2.8500201569479335</v>
      </c>
      <c r="I46">
        <f>IF('Simulation Parameters'!$E$6=0,H46,H46/'Simulation Parameters'!$E$6*'Simulation Parameters'!$E$4+L45)</f>
        <v>-0.32112652997195656</v>
      </c>
      <c r="J46">
        <f>(I46-L45)/'Simulation Parameters'!$E$4</f>
        <v>28.500201569479334</v>
      </c>
      <c r="K46">
        <f>IF('Simulation Parameters'!$E$9&gt;=0,MIN(ABS(J46),'Simulation Parameters'!$E$9)*SIGN(J46),J46)</f>
        <v>28.500201569479334</v>
      </c>
      <c r="L46">
        <f>(K46+'Simulation Parameters'!$E$7)*'Simulation Parameters'!$E$4+L45</f>
        <v>-0.9461265299719566</v>
      </c>
    </row>
    <row r="47" spans="1:12" ht="12.75">
      <c r="A47">
        <f>'Simulation Parameters'!$E$4*(ROW(A47)-1)</f>
        <v>1.1500000000000001</v>
      </c>
      <c r="B47">
        <f>B46+L46*'Simulation Parameters'!$E$4</f>
        <v>9.898510090173916</v>
      </c>
      <c r="C47">
        <f>'Simulation Parameters'!$E$3</f>
        <v>10</v>
      </c>
      <c r="D47">
        <f t="shared" si="0"/>
        <v>-0.10148990982608375</v>
      </c>
      <c r="E47">
        <f>D47*'Simulation Parameters'!$E$4+E46</f>
        <v>-2.368747021209823</v>
      </c>
      <c r="F47">
        <f>(D47-D46)/'Simulation Parameters'!$E$4</f>
        <v>-0.9461265299719912</v>
      </c>
      <c r="G47">
        <f>-'Simulation Parameters'!$B$2*Computations!D47-'Simulation Parameters'!$B$3*Computations!E47-'Simulation Parameters'!$B$4*F47</f>
        <v>2.8617559174265037</v>
      </c>
      <c r="H47">
        <f>IF('Simulation Parameters'!$E$8&gt;=0,MIN('Simulation Parameters'!$E$8,ABS(Computations!G47))*SIGN(Computations!G47),G47)</f>
        <v>2.8617559174265037</v>
      </c>
      <c r="I47">
        <f>IF('Simulation Parameters'!$E$6=0,H47,H47/'Simulation Parameters'!$E$6*'Simulation Parameters'!$E$4+L46)</f>
        <v>-0.23068755061533064</v>
      </c>
      <c r="J47">
        <f>(I47-L46)/'Simulation Parameters'!$E$4</f>
        <v>28.617559174265036</v>
      </c>
      <c r="K47">
        <f>IF('Simulation Parameters'!$E$9&gt;=0,MIN(ABS(J47),'Simulation Parameters'!$E$9)*SIGN(J47),J47)</f>
        <v>28.617559174265036</v>
      </c>
      <c r="L47">
        <f>(K47+'Simulation Parameters'!$E$7)*'Simulation Parameters'!$E$4+L46</f>
        <v>-0.8556875506153306</v>
      </c>
    </row>
    <row r="48" spans="1:12" ht="12.75">
      <c r="A48">
        <f>'Simulation Parameters'!$E$4*(ROW(A48)-1)</f>
        <v>1.175</v>
      </c>
      <c r="B48">
        <f>B47+L47*'Simulation Parameters'!$E$4</f>
        <v>9.877117901408534</v>
      </c>
      <c r="C48">
        <f>'Simulation Parameters'!$E$3</f>
        <v>10</v>
      </c>
      <c r="D48">
        <f t="shared" si="0"/>
        <v>-0.12288209859146626</v>
      </c>
      <c r="E48">
        <f>D48*'Simulation Parameters'!$E$4+E47</f>
        <v>-2.37181907367461</v>
      </c>
      <c r="F48">
        <f>(D48-D47)/'Simulation Parameters'!$E$4</f>
        <v>-0.8556875506153006</v>
      </c>
      <c r="G48">
        <f>-'Simulation Parameters'!$B$2*Computations!D48-'Simulation Parameters'!$B$3*Computations!E48-'Simulation Parameters'!$B$4*F48</f>
        <v>2.8650828401447974</v>
      </c>
      <c r="H48">
        <f>IF('Simulation Parameters'!$E$8&gt;=0,MIN('Simulation Parameters'!$E$8,ABS(Computations!G48))*SIGN(Computations!G48),G48)</f>
        <v>2.8650828401447974</v>
      </c>
      <c r="I48">
        <f>IF('Simulation Parameters'!$E$6=0,H48,H48/'Simulation Parameters'!$E$6*'Simulation Parameters'!$E$4+L47)</f>
        <v>-0.13941684057913128</v>
      </c>
      <c r="J48">
        <f>(I48-L47)/'Simulation Parameters'!$E$4</f>
        <v>28.650828401447974</v>
      </c>
      <c r="K48">
        <f>IF('Simulation Parameters'!$E$9&gt;=0,MIN(ABS(J48),'Simulation Parameters'!$E$9)*SIGN(J48),J48)</f>
        <v>28.650828401447974</v>
      </c>
      <c r="L48">
        <f>(K48+'Simulation Parameters'!$E$7)*'Simulation Parameters'!$E$4+L47</f>
        <v>-0.7644168405791313</v>
      </c>
    </row>
    <row r="49" spans="1:12" ht="12.75">
      <c r="A49">
        <f>'Simulation Parameters'!$E$4*(ROW(A49)-1)</f>
        <v>1.2000000000000002</v>
      </c>
      <c r="B49">
        <f>B48+L48*'Simulation Parameters'!$E$4</f>
        <v>9.858007480394056</v>
      </c>
      <c r="C49">
        <f>'Simulation Parameters'!$E$3</f>
        <v>10</v>
      </c>
      <c r="D49">
        <f t="shared" si="0"/>
        <v>-0.14199251960594417</v>
      </c>
      <c r="E49">
        <f>D49*'Simulation Parameters'!$E$4+E48</f>
        <v>-2.3753688866647584</v>
      </c>
      <c r="F49">
        <f>(D49-D48)/'Simulation Parameters'!$E$4</f>
        <v>-0.7644168405791163</v>
      </c>
      <c r="G49">
        <f>-'Simulation Parameters'!$B$2*Computations!D49-'Simulation Parameters'!$B$3*Computations!E49-'Simulation Parameters'!$B$4*F49</f>
        <v>2.8613644565550205</v>
      </c>
      <c r="H49">
        <f>IF('Simulation Parameters'!$E$8&gt;=0,MIN('Simulation Parameters'!$E$8,ABS(Computations!G49))*SIGN(Computations!G49),G49)</f>
        <v>2.8613644565550205</v>
      </c>
      <c r="I49">
        <f>IF('Simulation Parameters'!$E$6=0,H49,H49/'Simulation Parameters'!$E$6*'Simulation Parameters'!$E$4+L48)</f>
        <v>-0.049075726440376166</v>
      </c>
      <c r="J49">
        <f>(I49-L48)/'Simulation Parameters'!$E$4</f>
        <v>28.613644565550203</v>
      </c>
      <c r="K49">
        <f>IF('Simulation Parameters'!$E$9&gt;=0,MIN(ABS(J49),'Simulation Parameters'!$E$9)*SIGN(J49),J49)</f>
        <v>28.613644565550203</v>
      </c>
      <c r="L49">
        <f>(K49+'Simulation Parameters'!$E$7)*'Simulation Parameters'!$E$4+L48</f>
        <v>-0.6740757264403762</v>
      </c>
    </row>
    <row r="50" spans="1:12" ht="12.75">
      <c r="A50">
        <f>'Simulation Parameters'!$E$4*(ROW(A50)-1)</f>
        <v>1.225</v>
      </c>
      <c r="B50">
        <f>B49+L49*'Simulation Parameters'!$E$4</f>
        <v>9.841155587233047</v>
      </c>
      <c r="C50">
        <f>'Simulation Parameters'!$E$3</f>
        <v>10</v>
      </c>
      <c r="D50">
        <f t="shared" si="0"/>
        <v>-0.15884441276695327</v>
      </c>
      <c r="E50">
        <f>D50*'Simulation Parameters'!$E$4+E49</f>
        <v>-2.379339996983932</v>
      </c>
      <c r="F50">
        <f>(D50-D49)/'Simulation Parameters'!$E$4</f>
        <v>-0.6740757264403641</v>
      </c>
      <c r="G50">
        <f>-'Simulation Parameters'!$B$2*Computations!D50-'Simulation Parameters'!$B$3*Computations!E50-'Simulation Parameters'!$B$4*F50</f>
        <v>2.8518582443962606</v>
      </c>
      <c r="H50">
        <f>IF('Simulation Parameters'!$E$8&gt;=0,MIN('Simulation Parameters'!$E$8,ABS(Computations!G50))*SIGN(Computations!G50),G50)</f>
        <v>2.8518582443962606</v>
      </c>
      <c r="I50">
        <f>IF('Simulation Parameters'!$E$6=0,H50,H50/'Simulation Parameters'!$E$6*'Simulation Parameters'!$E$4+L49)</f>
        <v>0.038888834658688975</v>
      </c>
      <c r="J50">
        <f>(I50-L49)/'Simulation Parameters'!$E$4</f>
        <v>28.518582443962604</v>
      </c>
      <c r="K50">
        <f>IF('Simulation Parameters'!$E$9&gt;=0,MIN(ABS(J50),'Simulation Parameters'!$E$9)*SIGN(J50),J50)</f>
        <v>28.518582443962604</v>
      </c>
      <c r="L50">
        <f>(K50+'Simulation Parameters'!$E$7)*'Simulation Parameters'!$E$4+L49</f>
        <v>-0.586111165341311</v>
      </c>
    </row>
    <row r="51" spans="1:12" ht="12.75">
      <c r="A51">
        <f>'Simulation Parameters'!$E$4*(ROW(A51)-1)</f>
        <v>1.25</v>
      </c>
      <c r="B51">
        <f>B50+L50*'Simulation Parameters'!$E$4</f>
        <v>9.826502808099514</v>
      </c>
      <c r="C51">
        <f>'Simulation Parameters'!$E$3</f>
        <v>10</v>
      </c>
      <c r="D51">
        <f t="shared" si="0"/>
        <v>-0.17349719190048596</v>
      </c>
      <c r="E51">
        <f>D51*'Simulation Parameters'!$E$4+E50</f>
        <v>-2.3836774267814445</v>
      </c>
      <c r="F51">
        <f>(D51-D50)/'Simulation Parameters'!$E$4</f>
        <v>-0.5861111653413076</v>
      </c>
      <c r="G51">
        <f>-'Simulation Parameters'!$B$2*Computations!D51-'Simulation Parameters'!$B$3*Computations!E51-'Simulation Parameters'!$B$4*F51</f>
        <v>2.8377113328655286</v>
      </c>
      <c r="H51">
        <f>IF('Simulation Parameters'!$E$8&gt;=0,MIN('Simulation Parameters'!$E$8,ABS(Computations!G51))*SIGN(Computations!G51),G51)</f>
        <v>2.8377113328655286</v>
      </c>
      <c r="I51">
        <f>IF('Simulation Parameters'!$E$6=0,H51,H51/'Simulation Parameters'!$E$6*'Simulation Parameters'!$E$4+L50)</f>
        <v>0.12331666787507112</v>
      </c>
      <c r="J51">
        <f>(I51-L50)/'Simulation Parameters'!$E$4</f>
        <v>28.377113328655284</v>
      </c>
      <c r="K51">
        <f>IF('Simulation Parameters'!$E$9&gt;=0,MIN(ABS(J51),'Simulation Parameters'!$E$9)*SIGN(J51),J51)</f>
        <v>28.377113328655284</v>
      </c>
      <c r="L51">
        <f>(K51+'Simulation Parameters'!$E$7)*'Simulation Parameters'!$E$4+L50</f>
        <v>-0.5016833321249289</v>
      </c>
    </row>
    <row r="52" spans="1:12" ht="12.75">
      <c r="A52">
        <f>'Simulation Parameters'!$E$4*(ROW(A52)-1)</f>
        <v>1.2750000000000001</v>
      </c>
      <c r="B52">
        <f>B51+L51*'Simulation Parameters'!$E$4</f>
        <v>9.813960724796392</v>
      </c>
      <c r="C52">
        <f>'Simulation Parameters'!$E$3</f>
        <v>10</v>
      </c>
      <c r="D52">
        <f t="shared" si="0"/>
        <v>-0.1860392752036084</v>
      </c>
      <c r="E52">
        <f>D52*'Simulation Parameters'!$E$4+E51</f>
        <v>-2.388328408661535</v>
      </c>
      <c r="F52">
        <f>(D52-D51)/'Simulation Parameters'!$E$4</f>
        <v>-0.5016833321248981</v>
      </c>
      <c r="G52">
        <f>-'Simulation Parameters'!$B$2*Computations!D52-'Simulation Parameters'!$B$3*Computations!E52-'Simulation Parameters'!$B$4*F52</f>
        <v>2.819958885027482</v>
      </c>
      <c r="H52">
        <f>IF('Simulation Parameters'!$E$8&gt;=0,MIN('Simulation Parameters'!$E$8,ABS(Computations!G52))*SIGN(Computations!G52),G52)</f>
        <v>2.819958885027482</v>
      </c>
      <c r="I52">
        <f>IF('Simulation Parameters'!$E$6=0,H52,H52/'Simulation Parameters'!$E$6*'Simulation Parameters'!$E$4+L51)</f>
        <v>0.20330638913194166</v>
      </c>
      <c r="J52">
        <f>(I52-L51)/'Simulation Parameters'!$E$4</f>
        <v>28.19958885027482</v>
      </c>
      <c r="K52">
        <f>IF('Simulation Parameters'!$E$9&gt;=0,MIN(ABS(J52),'Simulation Parameters'!$E$9)*SIGN(J52),J52)</f>
        <v>28.19958885027482</v>
      </c>
      <c r="L52">
        <f>(K52+'Simulation Parameters'!$E$7)*'Simulation Parameters'!$E$4+L51</f>
        <v>-0.42169361086805834</v>
      </c>
    </row>
    <row r="53" spans="1:12" ht="12.75">
      <c r="A53">
        <f>'Simulation Parameters'!$E$4*(ROW(A53)-1)</f>
        <v>1.3</v>
      </c>
      <c r="B53">
        <f>B52+L52*'Simulation Parameters'!$E$4</f>
        <v>9.80341838452469</v>
      </c>
      <c r="C53">
        <f>'Simulation Parameters'!$E$3</f>
        <v>10</v>
      </c>
      <c r="D53">
        <f t="shared" si="0"/>
        <v>-0.19658161547530995</v>
      </c>
      <c r="E53">
        <f>D53*'Simulation Parameters'!$E$4+E52</f>
        <v>-2.3932429490484175</v>
      </c>
      <c r="F53">
        <f>(D53-D52)/'Simulation Parameters'!$E$4</f>
        <v>-0.42169361086806134</v>
      </c>
      <c r="G53">
        <f>-'Simulation Parameters'!$B$2*Computations!D53-'Simulation Parameters'!$B$3*Computations!E53-'Simulation Parameters'!$B$4*F53</f>
        <v>2.7995247332723068</v>
      </c>
      <c r="H53">
        <f>IF('Simulation Parameters'!$E$8&gt;=0,MIN('Simulation Parameters'!$E$8,ABS(Computations!G53))*SIGN(Computations!G53),G53)</f>
        <v>2.7995247332723068</v>
      </c>
      <c r="I53">
        <f>IF('Simulation Parameters'!$E$6=0,H53,H53/'Simulation Parameters'!$E$6*'Simulation Parameters'!$E$4+L52)</f>
        <v>0.27818757245001835</v>
      </c>
      <c r="J53">
        <f>(I53-L52)/'Simulation Parameters'!$E$4</f>
        <v>27.995247332723068</v>
      </c>
      <c r="K53">
        <f>IF('Simulation Parameters'!$E$9&gt;=0,MIN(ABS(J53),'Simulation Parameters'!$E$9)*SIGN(J53),J53)</f>
        <v>27.995247332723068</v>
      </c>
      <c r="L53">
        <f>(K53+'Simulation Parameters'!$E$7)*'Simulation Parameters'!$E$4+L52</f>
        <v>-0.34681242754998165</v>
      </c>
    </row>
    <row r="54" spans="1:12" ht="12.75">
      <c r="A54">
        <f>'Simulation Parameters'!$E$4*(ROW(A54)-1)</f>
        <v>1.3250000000000002</v>
      </c>
      <c r="B54">
        <f>B53+L53*'Simulation Parameters'!$E$4</f>
        <v>9.79474807383594</v>
      </c>
      <c r="C54">
        <f>'Simulation Parameters'!$E$3</f>
        <v>10</v>
      </c>
      <c r="D54">
        <f t="shared" si="0"/>
        <v>-0.20525192616405974</v>
      </c>
      <c r="E54">
        <f>D54*'Simulation Parameters'!$E$4+E53</f>
        <v>-2.398374247202519</v>
      </c>
      <c r="F54">
        <f>(D54-D53)/'Simulation Parameters'!$E$4</f>
        <v>-0.34681242754999175</v>
      </c>
      <c r="G54">
        <f>-'Simulation Parameters'!$B$2*Computations!D54-'Simulation Parameters'!$B$3*Computations!E54-'Simulation Parameters'!$B$4*F54</f>
        <v>2.777223875539189</v>
      </c>
      <c r="H54">
        <f>IF('Simulation Parameters'!$E$8&gt;=0,MIN('Simulation Parameters'!$E$8,ABS(Computations!G54))*SIGN(Computations!G54),G54)</f>
        <v>2.777223875539189</v>
      </c>
      <c r="I54">
        <f>IF('Simulation Parameters'!$E$6=0,H54,H54/'Simulation Parameters'!$E$6*'Simulation Parameters'!$E$4+L53)</f>
        <v>0.3474935413348156</v>
      </c>
      <c r="J54">
        <f>(I54-L53)/'Simulation Parameters'!$E$4</f>
        <v>27.77223875539189</v>
      </c>
      <c r="K54">
        <f>IF('Simulation Parameters'!$E$9&gt;=0,MIN(ABS(J54),'Simulation Parameters'!$E$9)*SIGN(J54),J54)</f>
        <v>27.77223875539189</v>
      </c>
      <c r="L54">
        <f>(K54+'Simulation Parameters'!$E$7)*'Simulation Parameters'!$E$4+L53</f>
        <v>-0.2775064586651844</v>
      </c>
    </row>
    <row r="55" spans="1:12" ht="12.75">
      <c r="A55">
        <f>'Simulation Parameters'!$E$4*(ROW(A55)-1)</f>
        <v>1.35</v>
      </c>
      <c r="B55">
        <f>B54+L54*'Simulation Parameters'!$E$4</f>
        <v>9.78781041236931</v>
      </c>
      <c r="C55">
        <f>'Simulation Parameters'!$E$3</f>
        <v>10</v>
      </c>
      <c r="D55">
        <f t="shared" si="0"/>
        <v>-0.2121895876306894</v>
      </c>
      <c r="E55">
        <f>D55*'Simulation Parameters'!$E$4+E54</f>
        <v>-2.403678986893286</v>
      </c>
      <c r="F55">
        <f>(D55-D54)/'Simulation Parameters'!$E$4</f>
        <v>-0.27750645866518653</v>
      </c>
      <c r="G55">
        <f>-'Simulation Parameters'!$B$2*Computations!D55-'Simulation Parameters'!$B$3*Computations!E55-'Simulation Parameters'!$B$4*F55</f>
        <v>2.7537664734723277</v>
      </c>
      <c r="H55">
        <f>IF('Simulation Parameters'!$E$8&gt;=0,MIN('Simulation Parameters'!$E$8,ABS(Computations!G55))*SIGN(Computations!G55),G55)</f>
        <v>2.7537664734723277</v>
      </c>
      <c r="I55">
        <f>IF('Simulation Parameters'!$E$6=0,H55,H55/'Simulation Parameters'!$E$6*'Simulation Parameters'!$E$4+L54)</f>
        <v>0.4109351597028975</v>
      </c>
      <c r="J55">
        <f>(I55-L54)/'Simulation Parameters'!$E$4</f>
        <v>27.537664734723275</v>
      </c>
      <c r="K55">
        <f>IF('Simulation Parameters'!$E$9&gt;=0,MIN(ABS(J55),'Simulation Parameters'!$E$9)*SIGN(J55),J55)</f>
        <v>27.537664734723275</v>
      </c>
      <c r="L55">
        <f>(K55+'Simulation Parameters'!$E$7)*'Simulation Parameters'!$E$4+L54</f>
        <v>-0.21406484029710254</v>
      </c>
    </row>
    <row r="56" spans="1:12" ht="12.75">
      <c r="A56">
        <f>'Simulation Parameters'!$E$4*(ROW(A56)-1)</f>
        <v>1.375</v>
      </c>
      <c r="B56">
        <f>B55+L55*'Simulation Parameters'!$E$4</f>
        <v>9.782458791361883</v>
      </c>
      <c r="C56">
        <f>'Simulation Parameters'!$E$3</f>
        <v>10</v>
      </c>
      <c r="D56">
        <f t="shared" si="0"/>
        <v>-0.2175412086381172</v>
      </c>
      <c r="E56">
        <f>D56*'Simulation Parameters'!$E$4+E55</f>
        <v>-2.4091175171092387</v>
      </c>
      <c r="F56">
        <f>(D56-D55)/'Simulation Parameters'!$E$4</f>
        <v>-0.21406484029711237</v>
      </c>
      <c r="G56">
        <f>-'Simulation Parameters'!$B$2*Computations!D56-'Simulation Parameters'!$B$3*Computations!E56-'Simulation Parameters'!$B$4*F56</f>
        <v>2.7297630278097214</v>
      </c>
      <c r="H56">
        <f>IF('Simulation Parameters'!$E$8&gt;=0,MIN('Simulation Parameters'!$E$8,ABS(Computations!G56))*SIGN(Computations!G56),G56)</f>
        <v>2.7297630278097214</v>
      </c>
      <c r="I56">
        <f>IF('Simulation Parameters'!$E$6=0,H56,H56/'Simulation Parameters'!$E$6*'Simulation Parameters'!$E$4+L55)</f>
        <v>0.4683759166553278</v>
      </c>
      <c r="J56">
        <f>(I56-L55)/'Simulation Parameters'!$E$4</f>
        <v>27.297630278097213</v>
      </c>
      <c r="K56">
        <f>IF('Simulation Parameters'!$E$9&gt;=0,MIN(ABS(J56),'Simulation Parameters'!$E$9)*SIGN(J56),J56)</f>
        <v>27.297630278097213</v>
      </c>
      <c r="L56">
        <f>(K56+'Simulation Parameters'!$E$7)*'Simulation Parameters'!$E$4+L55</f>
        <v>-0.15662408334467223</v>
      </c>
    </row>
    <row r="57" spans="1:12" ht="12.75">
      <c r="A57">
        <f>'Simulation Parameters'!$E$4*(ROW(A57)-1)</f>
        <v>1.4000000000000001</v>
      </c>
      <c r="B57">
        <f>B56+L56*'Simulation Parameters'!$E$4</f>
        <v>9.778543189278267</v>
      </c>
      <c r="C57">
        <f>'Simulation Parameters'!$E$3</f>
        <v>10</v>
      </c>
      <c r="D57">
        <f t="shared" si="0"/>
        <v>-0.22145681072173318</v>
      </c>
      <c r="E57">
        <f>D57*'Simulation Parameters'!$E$4+E56</f>
        <v>-2.414653937377282</v>
      </c>
      <c r="F57">
        <f>(D57-D56)/'Simulation Parameters'!$E$4</f>
        <v>-0.15662408334463862</v>
      </c>
      <c r="G57">
        <f>-'Simulation Parameters'!$B$2*Computations!D57-'Simulation Parameters'!$B$3*Computations!E57-'Simulation Parameters'!$B$4*F57</f>
        <v>2.7057304404082725</v>
      </c>
      <c r="H57">
        <f>IF('Simulation Parameters'!$E$8&gt;=0,MIN('Simulation Parameters'!$E$8,ABS(Computations!G57))*SIGN(Computations!G57),G57)</f>
        <v>2.7057304404082725</v>
      </c>
      <c r="I57">
        <f>IF('Simulation Parameters'!$E$6=0,H57,H57/'Simulation Parameters'!$E$6*'Simulation Parameters'!$E$4+L56)</f>
        <v>0.5198085267573959</v>
      </c>
      <c r="J57">
        <f>(I57-L56)/'Simulation Parameters'!$E$4</f>
        <v>27.057304404082725</v>
      </c>
      <c r="K57">
        <f>IF('Simulation Parameters'!$E$9&gt;=0,MIN(ABS(J57),'Simulation Parameters'!$E$9)*SIGN(J57),J57)</f>
        <v>27.057304404082725</v>
      </c>
      <c r="L57">
        <f>(K57+'Simulation Parameters'!$E$7)*'Simulation Parameters'!$E$4+L56</f>
        <v>-0.10519147324260411</v>
      </c>
    </row>
    <row r="58" spans="1:12" ht="12.75">
      <c r="A58">
        <f>'Simulation Parameters'!$E$4*(ROW(A58)-1)</f>
        <v>1.425</v>
      </c>
      <c r="B58">
        <f>B57+L57*'Simulation Parameters'!$E$4</f>
        <v>9.775913402447202</v>
      </c>
      <c r="C58">
        <f>'Simulation Parameters'!$E$3</f>
        <v>10</v>
      </c>
      <c r="D58">
        <f t="shared" si="0"/>
        <v>-0.22408659755279814</v>
      </c>
      <c r="E58">
        <f>D58*'Simulation Parameters'!$E$4+E57</f>
        <v>-2.420256102316102</v>
      </c>
      <c r="F58">
        <f>(D58-D57)/'Simulation Parameters'!$E$4</f>
        <v>-0.10519147324259848</v>
      </c>
      <c r="G58">
        <f>-'Simulation Parameters'!$B$2*Computations!D58-'Simulation Parameters'!$B$3*Computations!E58-'Simulation Parameters'!$B$4*F58</f>
        <v>2.6820987057810948</v>
      </c>
      <c r="H58">
        <f>IF('Simulation Parameters'!$E$8&gt;=0,MIN('Simulation Parameters'!$E$8,ABS(Computations!G58))*SIGN(Computations!G58),G58)</f>
        <v>2.6820987057810948</v>
      </c>
      <c r="I58">
        <f>IF('Simulation Parameters'!$E$6=0,H58,H58/'Simulation Parameters'!$E$6*'Simulation Parameters'!$E$4+L57)</f>
        <v>0.5653332032026696</v>
      </c>
      <c r="J58">
        <f>(I58-L57)/'Simulation Parameters'!$E$4</f>
        <v>26.820987057810946</v>
      </c>
      <c r="K58">
        <f>IF('Simulation Parameters'!$E$9&gt;=0,MIN(ABS(J58),'Simulation Parameters'!$E$9)*SIGN(J58),J58)</f>
        <v>26.820987057810946</v>
      </c>
      <c r="L58">
        <f>(K58+'Simulation Parameters'!$E$7)*'Simulation Parameters'!$E$4+L57</f>
        <v>-0.05966679679733046</v>
      </c>
    </row>
    <row r="59" spans="1:12" ht="12.75">
      <c r="A59">
        <f>'Simulation Parameters'!$E$4*(ROW(A59)-1)</f>
        <v>1.4500000000000002</v>
      </c>
      <c r="B59">
        <f>B58+L58*'Simulation Parameters'!$E$4</f>
        <v>9.77442173252727</v>
      </c>
      <c r="C59">
        <f>'Simulation Parameters'!$E$3</f>
        <v>10</v>
      </c>
      <c r="D59">
        <f t="shared" si="0"/>
        <v>-0.2255782674727307</v>
      </c>
      <c r="E59">
        <f>D59*'Simulation Parameters'!$E$4+E58</f>
        <v>-2.42589555900292</v>
      </c>
      <c r="F59">
        <f>(D59-D58)/'Simulation Parameters'!$E$4</f>
        <v>-0.05966679679730191</v>
      </c>
      <c r="G59">
        <f>-'Simulation Parameters'!$B$2*Computations!D59-'Simulation Parameters'!$B$3*Computations!E59-'Simulation Parameters'!$B$4*F59</f>
        <v>2.6592180073786396</v>
      </c>
      <c r="H59">
        <f>IF('Simulation Parameters'!$E$8&gt;=0,MIN('Simulation Parameters'!$E$8,ABS(Computations!G59))*SIGN(Computations!G59),G59)</f>
        <v>2.6592180073786396</v>
      </c>
      <c r="I59">
        <f>IF('Simulation Parameters'!$E$6=0,H59,H59/'Simulation Parameters'!$E$6*'Simulation Parameters'!$E$4+L58)</f>
        <v>0.6051377050473294</v>
      </c>
      <c r="J59">
        <f>(I59-L58)/'Simulation Parameters'!$E$4</f>
        <v>26.592180073786395</v>
      </c>
      <c r="K59">
        <f>IF('Simulation Parameters'!$E$9&gt;=0,MIN(ABS(J59),'Simulation Parameters'!$E$9)*SIGN(J59),J59)</f>
        <v>26.592180073786395</v>
      </c>
      <c r="L59">
        <f>(K59+'Simulation Parameters'!$E$7)*'Simulation Parameters'!$E$4+L58</f>
        <v>-0.01986229495267059</v>
      </c>
    </row>
    <row r="60" spans="1:12" ht="12.75">
      <c r="A60">
        <f>'Simulation Parameters'!$E$4*(ROW(A60)-1)</f>
        <v>1.475</v>
      </c>
      <c r="B60">
        <f>B59+L59*'Simulation Parameters'!$E$4</f>
        <v>9.773925175153453</v>
      </c>
      <c r="C60">
        <f>'Simulation Parameters'!$E$3</f>
        <v>10</v>
      </c>
      <c r="D60">
        <f t="shared" si="0"/>
        <v>-0.22607482484654717</v>
      </c>
      <c r="E60">
        <f>D60*'Simulation Parameters'!$E$4+E59</f>
        <v>-2.431547429624084</v>
      </c>
      <c r="F60">
        <f>(D60-D59)/'Simulation Parameters'!$E$4</f>
        <v>-0.019862294952659454</v>
      </c>
      <c r="G60">
        <f>-'Simulation Parameters'!$B$2*Computations!D60-'Simulation Parameters'!$B$3*Computations!E60-'Simulation Parameters'!$B$4*F60</f>
        <v>2.6373660247057704</v>
      </c>
      <c r="H60">
        <f>IF('Simulation Parameters'!$E$8&gt;=0,MIN('Simulation Parameters'!$E$8,ABS(Computations!G60))*SIGN(Computations!G60),G60)</f>
        <v>2.6373660247057704</v>
      </c>
      <c r="I60">
        <f>IF('Simulation Parameters'!$E$6=0,H60,H60/'Simulation Parameters'!$E$6*'Simulation Parameters'!$E$4+L59)</f>
        <v>0.639479211223772</v>
      </c>
      <c r="J60">
        <f>(I60-L59)/'Simulation Parameters'!$E$4</f>
        <v>26.373660247057703</v>
      </c>
      <c r="K60">
        <f>IF('Simulation Parameters'!$E$9&gt;=0,MIN(ABS(J60),'Simulation Parameters'!$E$9)*SIGN(J60),J60)</f>
        <v>26.373660247057703</v>
      </c>
      <c r="L60">
        <f>(K60+'Simulation Parameters'!$E$7)*'Simulation Parameters'!$E$4+L59</f>
        <v>0.014479211223771993</v>
      </c>
    </row>
    <row r="61" spans="1:12" ht="12.75">
      <c r="A61">
        <f>'Simulation Parameters'!$E$4*(ROW(A61)-1)</f>
        <v>1.5</v>
      </c>
      <c r="B61">
        <f>B60+L60*'Simulation Parameters'!$E$4</f>
        <v>9.774287155434047</v>
      </c>
      <c r="C61">
        <f>'Simulation Parameters'!$E$3</f>
        <v>10</v>
      </c>
      <c r="D61">
        <f t="shared" si="0"/>
        <v>-0.22571284456595286</v>
      </c>
      <c r="E61">
        <f>D61*'Simulation Parameters'!$E$4+E60</f>
        <v>-2.437190250738233</v>
      </c>
      <c r="F61">
        <f>(D61-D60)/'Simulation Parameters'!$E$4</f>
        <v>0.014479211223772381</v>
      </c>
      <c r="G61">
        <f>-'Simulation Parameters'!$B$2*Computations!D61-'Simulation Parameters'!$B$3*Computations!E61-'Simulation Parameters'!$B$4*F61</f>
        <v>2.6167552864318044</v>
      </c>
      <c r="H61">
        <f>IF('Simulation Parameters'!$E$8&gt;=0,MIN('Simulation Parameters'!$E$8,ABS(Computations!G61))*SIGN(Computations!G61),G61)</f>
        <v>2.6167552864318044</v>
      </c>
      <c r="I61">
        <f>IF('Simulation Parameters'!$E$6=0,H61,H61/'Simulation Parameters'!$E$6*'Simulation Parameters'!$E$4+L60)</f>
        <v>0.6686680328317232</v>
      </c>
      <c r="J61">
        <f>(I61-L60)/'Simulation Parameters'!$E$4</f>
        <v>26.167552864318047</v>
      </c>
      <c r="K61">
        <f>IF('Simulation Parameters'!$E$9&gt;=0,MIN(ABS(J61),'Simulation Parameters'!$E$9)*SIGN(J61),J61)</f>
        <v>26.167552864318047</v>
      </c>
      <c r="L61">
        <f>(K61+'Simulation Parameters'!$E$7)*'Simulation Parameters'!$E$4+L60</f>
        <v>0.04366803283172317</v>
      </c>
    </row>
    <row r="62" spans="1:12" ht="12.75">
      <c r="A62">
        <f>'Simulation Parameters'!$E$4*(ROW(A62)-1)</f>
        <v>1.5250000000000001</v>
      </c>
      <c r="B62">
        <f>B61+L61*'Simulation Parameters'!$E$4</f>
        <v>9.77537885625484</v>
      </c>
      <c r="C62">
        <f>'Simulation Parameters'!$E$3</f>
        <v>10</v>
      </c>
      <c r="D62">
        <f t="shared" si="0"/>
        <v>-0.22462114374516062</v>
      </c>
      <c r="E62">
        <f>D62*'Simulation Parameters'!$E$4+E61</f>
        <v>-2.442805779331862</v>
      </c>
      <c r="F62">
        <f>(D62-D61)/'Simulation Parameters'!$E$4</f>
        <v>0.04366803283168963</v>
      </c>
      <c r="G62">
        <f>-'Simulation Parameters'!$B$2*Computations!D62-'Simulation Parameters'!$B$3*Computations!E62-'Simulation Parameters'!$B$4*F62</f>
        <v>2.597540431718789</v>
      </c>
      <c r="H62">
        <f>IF('Simulation Parameters'!$E$8&gt;=0,MIN('Simulation Parameters'!$E$8,ABS(Computations!G62))*SIGN(Computations!G62),G62)</f>
        <v>2.597540431718789</v>
      </c>
      <c r="I62">
        <f>IF('Simulation Parameters'!$E$6=0,H62,H62/'Simulation Parameters'!$E$6*'Simulation Parameters'!$E$4+L61)</f>
        <v>0.6930531407614204</v>
      </c>
      <c r="J62">
        <f>(I62-L61)/'Simulation Parameters'!$E$4</f>
        <v>25.97540431718789</v>
      </c>
      <c r="K62">
        <f>IF('Simulation Parameters'!$E$9&gt;=0,MIN(ABS(J62),'Simulation Parameters'!$E$9)*SIGN(J62),J62)</f>
        <v>25.97540431718789</v>
      </c>
      <c r="L62">
        <f>(K62+'Simulation Parameters'!$E$7)*'Simulation Parameters'!$E$4+L61</f>
        <v>0.06805314076142045</v>
      </c>
    </row>
    <row r="63" spans="1:12" ht="12.75">
      <c r="A63">
        <f>'Simulation Parameters'!$E$4*(ROW(A63)-1)</f>
        <v>1.55</v>
      </c>
      <c r="B63">
        <f>B62+L62*'Simulation Parameters'!$E$4</f>
        <v>9.777080184773874</v>
      </c>
      <c r="C63">
        <f>'Simulation Parameters'!$E$3</f>
        <v>10</v>
      </c>
      <c r="D63">
        <f t="shared" si="0"/>
        <v>-0.2229198152261258</v>
      </c>
      <c r="E63">
        <f>D63*'Simulation Parameters'!$E$4+E62</f>
        <v>-2.4483787747125154</v>
      </c>
      <c r="F63">
        <f>(D63-D62)/'Simulation Parameters'!$E$4</f>
        <v>0.06805314076139268</v>
      </c>
      <c r="G63">
        <f>-'Simulation Parameters'!$B$2*Computations!D63-'Simulation Parameters'!$B$3*Computations!E63-'Simulation Parameters'!$B$4*F63</f>
        <v>2.5798252669154147</v>
      </c>
      <c r="H63">
        <f>IF('Simulation Parameters'!$E$8&gt;=0,MIN('Simulation Parameters'!$E$8,ABS(Computations!G63))*SIGN(Computations!G63),G63)</f>
        <v>2.5798252669154147</v>
      </c>
      <c r="I63">
        <f>IF('Simulation Parameters'!$E$6=0,H63,H63/'Simulation Parameters'!$E$6*'Simulation Parameters'!$E$4+L62)</f>
        <v>0.7130094574902741</v>
      </c>
      <c r="J63">
        <f>(I63-L62)/'Simulation Parameters'!$E$4</f>
        <v>25.798252669154145</v>
      </c>
      <c r="K63">
        <f>IF('Simulation Parameters'!$E$9&gt;=0,MIN(ABS(J63),'Simulation Parameters'!$E$9)*SIGN(J63),J63)</f>
        <v>25.798252669154145</v>
      </c>
      <c r="L63">
        <f>(K63+'Simulation Parameters'!$E$7)*'Simulation Parameters'!$E$4+L62</f>
        <v>0.08800945749027408</v>
      </c>
    </row>
    <row r="64" spans="1:12" ht="12.75">
      <c r="A64">
        <f>'Simulation Parameters'!$E$4*(ROW(A64)-1)</f>
        <v>1.5750000000000002</v>
      </c>
      <c r="B64">
        <f>B63+L63*'Simulation Parameters'!$E$4</f>
        <v>9.779280421211132</v>
      </c>
      <c r="C64">
        <f>'Simulation Parameters'!$E$3</f>
        <v>10</v>
      </c>
      <c r="D64">
        <f t="shared" si="0"/>
        <v>-0.22071957878886828</v>
      </c>
      <c r="E64">
        <f>D64*'Simulation Parameters'!$E$4+E63</f>
        <v>-2.453896764182237</v>
      </c>
      <c r="F64">
        <f>(D64-D63)/'Simulation Parameters'!$E$4</f>
        <v>0.0880094574903012</v>
      </c>
      <c r="G64">
        <f>-'Simulation Parameters'!$B$2*Computations!D64-'Simulation Parameters'!$B$3*Computations!E64-'Simulation Parameters'!$B$4*F64</f>
        <v>2.563669527469184</v>
      </c>
      <c r="H64">
        <f>IF('Simulation Parameters'!$E$8&gt;=0,MIN('Simulation Parameters'!$E$8,ABS(Computations!G64))*SIGN(Computations!G64),G64)</f>
        <v>2.563669527469184</v>
      </c>
      <c r="I64">
        <f>IF('Simulation Parameters'!$E$6=0,H64,H64/'Simulation Parameters'!$E$6*'Simulation Parameters'!$E$4+L63)</f>
        <v>0.7289268393575701</v>
      </c>
      <c r="J64">
        <f>(I64-L63)/'Simulation Parameters'!$E$4</f>
        <v>25.63669527469184</v>
      </c>
      <c r="K64">
        <f>IF('Simulation Parameters'!$E$9&gt;=0,MIN(ABS(J64),'Simulation Parameters'!$E$9)*SIGN(J64),J64)</f>
        <v>25.63669527469184</v>
      </c>
      <c r="L64">
        <f>(K64+'Simulation Parameters'!$E$7)*'Simulation Parameters'!$E$4+L63</f>
        <v>0.10392683935757005</v>
      </c>
    </row>
    <row r="65" spans="1:12" ht="12.75">
      <c r="A65">
        <f>'Simulation Parameters'!$E$4*(ROW(A65)-1)</f>
        <v>1.6</v>
      </c>
      <c r="B65">
        <f>B64+L64*'Simulation Parameters'!$E$4</f>
        <v>9.78187859219507</v>
      </c>
      <c r="C65">
        <f>'Simulation Parameters'!$E$3</f>
        <v>10</v>
      </c>
      <c r="D65">
        <f t="shared" si="0"/>
        <v>-0.2181214078049294</v>
      </c>
      <c r="E65">
        <f>D65*'Simulation Parameters'!$E$4+E64</f>
        <v>-2.4593497993773603</v>
      </c>
      <c r="F65">
        <f>(D65-D64)/'Simulation Parameters'!$E$4</f>
        <v>0.10392683935755542</v>
      </c>
      <c r="G65">
        <f>-'Simulation Parameters'!$B$2*Computations!D65-'Simulation Parameters'!$B$3*Computations!E65-'Simulation Parameters'!$B$4*F65</f>
        <v>2.549095275366388</v>
      </c>
      <c r="H65">
        <f>IF('Simulation Parameters'!$E$8&gt;=0,MIN('Simulation Parameters'!$E$8,ABS(Computations!G65))*SIGN(Computations!G65),G65)</f>
        <v>2.549095275366388</v>
      </c>
      <c r="I65">
        <f>IF('Simulation Parameters'!$E$6=0,H65,H65/'Simulation Parameters'!$E$6*'Simulation Parameters'!$E$4+L64)</f>
        <v>0.741200658199167</v>
      </c>
      <c r="J65">
        <f>(I65-L64)/'Simulation Parameters'!$E$4</f>
        <v>25.490952753663876</v>
      </c>
      <c r="K65">
        <f>IF('Simulation Parameters'!$E$9&gt;=0,MIN(ABS(J65),'Simulation Parameters'!$E$9)*SIGN(J65),J65)</f>
        <v>25.490952753663876</v>
      </c>
      <c r="L65">
        <f>(K65+'Simulation Parameters'!$E$7)*'Simulation Parameters'!$E$4+L64</f>
        <v>0.11620065819916696</v>
      </c>
    </row>
    <row r="66" spans="1:12" ht="12.75">
      <c r="A66">
        <f>'Simulation Parameters'!$E$4*(ROW(A66)-1)</f>
        <v>1.625</v>
      </c>
      <c r="B66">
        <f>B65+L65*'Simulation Parameters'!$E$4</f>
        <v>9.78478360865005</v>
      </c>
      <c r="C66">
        <f>'Simulation Parameters'!$E$3</f>
        <v>10</v>
      </c>
      <c r="D66">
        <f t="shared" si="0"/>
        <v>-0.21521639134994963</v>
      </c>
      <c r="E66">
        <f>D66*'Simulation Parameters'!$E$4+E65</f>
        <v>-2.464730209161109</v>
      </c>
      <c r="F66">
        <f>(D66-D65)/'Simulation Parameters'!$E$4</f>
        <v>0.11620065819919034</v>
      </c>
      <c r="G66">
        <f>-'Simulation Parameters'!$B$2*Computations!D66-'Simulation Parameters'!$B$3*Computations!E66-'Simulation Parameters'!$B$4*F66</f>
        <v>2.536092880639303</v>
      </c>
      <c r="H66">
        <f>IF('Simulation Parameters'!$E$8&gt;=0,MIN('Simulation Parameters'!$E$8,ABS(Computations!G66))*SIGN(Computations!G66),G66)</f>
        <v>2.536092880639303</v>
      </c>
      <c r="I66">
        <f>IF('Simulation Parameters'!$E$6=0,H66,H66/'Simulation Parameters'!$E$6*'Simulation Parameters'!$E$4+L65)</f>
        <v>0.7502238783589926</v>
      </c>
      <c r="J66">
        <f>(I66-L65)/'Simulation Parameters'!$E$4</f>
        <v>25.360928806393026</v>
      </c>
      <c r="K66">
        <f>IF('Simulation Parameters'!$E$9&gt;=0,MIN(ABS(J66),'Simulation Parameters'!$E$9)*SIGN(J66),J66)</f>
        <v>25.360928806393026</v>
      </c>
      <c r="L66">
        <f>(K66+'Simulation Parameters'!$E$7)*'Simulation Parameters'!$E$4+L65</f>
        <v>0.12522387835899262</v>
      </c>
    </row>
    <row r="67" spans="1:12" ht="12.75">
      <c r="A67">
        <f>'Simulation Parameters'!$E$4*(ROW(A67)-1)</f>
        <v>1.6500000000000001</v>
      </c>
      <c r="B67">
        <f>B66+L66*'Simulation Parameters'!$E$4</f>
        <v>9.787914205609026</v>
      </c>
      <c r="C67">
        <f>'Simulation Parameters'!$E$3</f>
        <v>10</v>
      </c>
      <c r="D67">
        <f aca="true" t="shared" si="1" ref="D67:D130">B67-C67</f>
        <v>-0.2120857943909744</v>
      </c>
      <c r="E67">
        <f>D67*'Simulation Parameters'!$E$4+E66</f>
        <v>-2.4700323540208835</v>
      </c>
      <c r="F67">
        <f>(D67-D66)/'Simulation Parameters'!$E$4</f>
        <v>0.12522387835900872</v>
      </c>
      <c r="G67">
        <f>-'Simulation Parameters'!$B$2*Computations!D67-'Simulation Parameters'!$B$3*Computations!E67-'Simulation Parameters'!$B$4*F67</f>
        <v>2.524626551538324</v>
      </c>
      <c r="H67">
        <f>IF('Simulation Parameters'!$E$8&gt;=0,MIN('Simulation Parameters'!$E$8,ABS(Computations!G67))*SIGN(Computations!G67),G67)</f>
        <v>2.524626551538324</v>
      </c>
      <c r="I67">
        <f>IF('Simulation Parameters'!$E$6=0,H67,H67/'Simulation Parameters'!$E$6*'Simulation Parameters'!$E$4+L66)</f>
        <v>0.7563805162435736</v>
      </c>
      <c r="J67">
        <f>(I67-L66)/'Simulation Parameters'!$E$4</f>
        <v>25.24626551538324</v>
      </c>
      <c r="K67">
        <f>IF('Simulation Parameters'!$E$9&gt;=0,MIN(ABS(J67),'Simulation Parameters'!$E$9)*SIGN(J67),J67)</f>
        <v>25.24626551538324</v>
      </c>
      <c r="L67">
        <f>(K67+'Simulation Parameters'!$E$7)*'Simulation Parameters'!$E$4+L66</f>
        <v>0.1313805162435736</v>
      </c>
    </row>
    <row r="68" spans="1:12" ht="12.75">
      <c r="A68">
        <f>'Simulation Parameters'!$E$4*(ROW(A68)-1)</f>
        <v>1.675</v>
      </c>
      <c r="B68">
        <f>B67+L67*'Simulation Parameters'!$E$4</f>
        <v>9.791198718515115</v>
      </c>
      <c r="C68">
        <f>'Simulation Parameters'!$E$3</f>
        <v>10</v>
      </c>
      <c r="D68">
        <f t="shared" si="1"/>
        <v>-0.20880128148488453</v>
      </c>
      <c r="E68">
        <f>D68*'Simulation Parameters'!$E$4+E67</f>
        <v>-2.475252386058006</v>
      </c>
      <c r="F68">
        <f>(D68-D67)/'Simulation Parameters'!$E$4</f>
        <v>0.13138051624359548</v>
      </c>
      <c r="G68">
        <f>-'Simulation Parameters'!$B$2*Computations!D68-'Simulation Parameters'!$B$3*Computations!E68-'Simulation Parameters'!$B$4*F68</f>
        <v>2.514639391930541</v>
      </c>
      <c r="H68">
        <f>IF('Simulation Parameters'!$E$8&gt;=0,MIN('Simulation Parameters'!$E$8,ABS(Computations!G68))*SIGN(Computations!G68),G68)</f>
        <v>2.514639391930541</v>
      </c>
      <c r="I68">
        <f>IF('Simulation Parameters'!$E$6=0,H68,H68/'Simulation Parameters'!$E$6*'Simulation Parameters'!$E$4+L67)</f>
        <v>0.7600403642262089</v>
      </c>
      <c r="J68">
        <f>(I68-L67)/'Simulation Parameters'!$E$4</f>
        <v>25.14639391930541</v>
      </c>
      <c r="K68">
        <f>IF('Simulation Parameters'!$E$9&gt;=0,MIN(ABS(J68),'Simulation Parameters'!$E$9)*SIGN(J68),J68)</f>
        <v>25.14639391930541</v>
      </c>
      <c r="L68">
        <f>(K68+'Simulation Parameters'!$E$7)*'Simulation Parameters'!$E$4+L67</f>
        <v>0.13504036422620885</v>
      </c>
    </row>
    <row r="69" spans="1:12" ht="12.75">
      <c r="A69">
        <f>'Simulation Parameters'!$E$4*(ROW(A69)-1)</f>
        <v>1.7000000000000002</v>
      </c>
      <c r="B69">
        <f>B68+L68*'Simulation Parameters'!$E$4</f>
        <v>9.794574727620772</v>
      </c>
      <c r="C69">
        <f>'Simulation Parameters'!$E$3</f>
        <v>10</v>
      </c>
      <c r="D69">
        <f t="shared" si="1"/>
        <v>-0.20542527237922847</v>
      </c>
      <c r="E69">
        <f>D69*'Simulation Parameters'!$E$4+E68</f>
        <v>-2.4803880178674866</v>
      </c>
      <c r="F69">
        <f>(D69-D68)/'Simulation Parameters'!$E$4</f>
        <v>0.1350403642262421</v>
      </c>
      <c r="G69">
        <f>-'Simulation Parameters'!$B$2*Computations!D69-'Simulation Parameters'!$B$3*Computations!E69-'Simulation Parameters'!$B$4*F69</f>
        <v>2.506057976473305</v>
      </c>
      <c r="H69">
        <f>IF('Simulation Parameters'!$E$8&gt;=0,MIN('Simulation Parameters'!$E$8,ABS(Computations!G69))*SIGN(Computations!G69),G69)</f>
        <v>2.506057976473305</v>
      </c>
      <c r="I69">
        <f>IF('Simulation Parameters'!$E$6=0,H69,H69/'Simulation Parameters'!$E$6*'Simulation Parameters'!$E$4+L68)</f>
        <v>0.7615548583445351</v>
      </c>
      <c r="J69">
        <f>(I69-L68)/'Simulation Parameters'!$E$4</f>
        <v>25.06057976473305</v>
      </c>
      <c r="K69">
        <f>IF('Simulation Parameters'!$E$9&gt;=0,MIN(ABS(J69),'Simulation Parameters'!$E$9)*SIGN(J69),J69)</f>
        <v>25.06057976473305</v>
      </c>
      <c r="L69">
        <f>(K69+'Simulation Parameters'!$E$7)*'Simulation Parameters'!$E$4+L68</f>
        <v>0.13655485834453507</v>
      </c>
    </row>
    <row r="70" spans="1:12" ht="12.75">
      <c r="A70">
        <f>'Simulation Parameters'!$E$4*(ROW(A70)-1)</f>
        <v>1.725</v>
      </c>
      <c r="B70">
        <f>B69+L69*'Simulation Parameters'!$E$4</f>
        <v>9.797988599079385</v>
      </c>
      <c r="C70">
        <f>'Simulation Parameters'!$E$3</f>
        <v>10</v>
      </c>
      <c r="D70">
        <f t="shared" si="1"/>
        <v>-0.20201140092061465</v>
      </c>
      <c r="E70">
        <f>D70*'Simulation Parameters'!$E$4+E69</f>
        <v>-2.485438302890502</v>
      </c>
      <c r="F70">
        <f>(D70-D69)/'Simulation Parameters'!$E$4</f>
        <v>0.13655485834455305</v>
      </c>
      <c r="G70">
        <f>-'Simulation Parameters'!$B$2*Computations!D70-'Simulation Parameters'!$B$3*Computations!E70-'Simulation Parameters'!$B$4*F70</f>
        <v>2.4987964442330584</v>
      </c>
      <c r="H70">
        <f>IF('Simulation Parameters'!$E$8&gt;=0,MIN('Simulation Parameters'!$E$8,ABS(Computations!G70))*SIGN(Computations!G70),G70)</f>
        <v>2.4987964442330584</v>
      </c>
      <c r="I70">
        <f>IF('Simulation Parameters'!$E$6=0,H70,H70/'Simulation Parameters'!$E$6*'Simulation Parameters'!$E$4+L69)</f>
        <v>0.7612539694027997</v>
      </c>
      <c r="J70">
        <f>(I70-L69)/'Simulation Parameters'!$E$4</f>
        <v>24.987964442330583</v>
      </c>
      <c r="K70">
        <f>IF('Simulation Parameters'!$E$9&gt;=0,MIN(ABS(J70),'Simulation Parameters'!$E$9)*SIGN(J70),J70)</f>
        <v>24.987964442330583</v>
      </c>
      <c r="L70">
        <f>(K70+'Simulation Parameters'!$E$7)*'Simulation Parameters'!$E$4+L69</f>
        <v>0.13625396940279963</v>
      </c>
    </row>
    <row r="71" spans="1:12" ht="12.75">
      <c r="A71">
        <f>'Simulation Parameters'!$E$4*(ROW(A71)-1)</f>
        <v>1.75</v>
      </c>
      <c r="B71">
        <f>B70+L70*'Simulation Parameters'!$E$4</f>
        <v>9.801394948314455</v>
      </c>
      <c r="C71">
        <f>'Simulation Parameters'!$E$3</f>
        <v>10</v>
      </c>
      <c r="D71">
        <f t="shared" si="1"/>
        <v>-0.19860505168554532</v>
      </c>
      <c r="E71">
        <f>D71*'Simulation Parameters'!$E$4+E70</f>
        <v>-2.4904034291826402</v>
      </c>
      <c r="F71">
        <f>(D71-D70)/'Simulation Parameters'!$E$4</f>
        <v>0.13625396940277312</v>
      </c>
      <c r="G71">
        <f>-'Simulation Parameters'!$B$2*Computations!D71-'Simulation Parameters'!$B$3*Computations!E71-'Simulation Parameters'!$B$4*F71</f>
        <v>2.492760119820807</v>
      </c>
      <c r="H71">
        <f>IF('Simulation Parameters'!$E$8&gt;=0,MIN('Simulation Parameters'!$E$8,ABS(Computations!G71))*SIGN(Computations!G71),G71)</f>
        <v>2.492760119820807</v>
      </c>
      <c r="I71">
        <f>IF('Simulation Parameters'!$E$6=0,H71,H71/'Simulation Parameters'!$E$6*'Simulation Parameters'!$E$4+L70)</f>
        <v>0.7594439993580014</v>
      </c>
      <c r="J71">
        <f>(I71-L70)/'Simulation Parameters'!$E$4</f>
        <v>24.92760119820807</v>
      </c>
      <c r="K71">
        <f>IF('Simulation Parameters'!$E$9&gt;=0,MIN(ABS(J71),'Simulation Parameters'!$E$9)*SIGN(J71),J71)</f>
        <v>24.92760119820807</v>
      </c>
      <c r="L71">
        <f>(K71+'Simulation Parameters'!$E$7)*'Simulation Parameters'!$E$4+L70</f>
        <v>0.13444399935800136</v>
      </c>
    </row>
    <row r="72" spans="1:12" ht="12.75">
      <c r="A72">
        <f>'Simulation Parameters'!$E$4*(ROW(A72)-1)</f>
        <v>1.7750000000000001</v>
      </c>
      <c r="B72">
        <f>B71+L71*'Simulation Parameters'!$E$4</f>
        <v>9.804756048298405</v>
      </c>
      <c r="C72">
        <f>'Simulation Parameters'!$E$3</f>
        <v>10</v>
      </c>
      <c r="D72">
        <f t="shared" si="1"/>
        <v>-0.19524395170159536</v>
      </c>
      <c r="E72">
        <f>D72*'Simulation Parameters'!$E$4+E71</f>
        <v>-2.4952845279751803</v>
      </c>
      <c r="F72">
        <f>(D72-D71)/'Simulation Parameters'!$E$4</f>
        <v>0.13444399935799822</v>
      </c>
      <c r="G72">
        <f>-'Simulation Parameters'!$B$2*Computations!D72-'Simulation Parameters'!$B$3*Computations!E72-'Simulation Parameters'!$B$4*F72</f>
        <v>2.4878486779343314</v>
      </c>
      <c r="H72">
        <f>IF('Simulation Parameters'!$E$8&gt;=0,MIN('Simulation Parameters'!$E$8,ABS(Computations!G72))*SIGN(Computations!G72),G72)</f>
        <v>2.4878486779343314</v>
      </c>
      <c r="I72">
        <f>IF('Simulation Parameters'!$E$6=0,H72,H72/'Simulation Parameters'!$E$6*'Simulation Parameters'!$E$4+L71)</f>
        <v>0.7564061688415842</v>
      </c>
      <c r="J72">
        <f>(I72-L71)/'Simulation Parameters'!$E$4</f>
        <v>24.878486779343312</v>
      </c>
      <c r="K72">
        <f>IF('Simulation Parameters'!$E$9&gt;=0,MIN(ABS(J72),'Simulation Parameters'!$E$9)*SIGN(J72),J72)</f>
        <v>24.878486779343312</v>
      </c>
      <c r="L72">
        <f>(K72+'Simulation Parameters'!$E$7)*'Simulation Parameters'!$E$4+L71</f>
        <v>0.13140616884158415</v>
      </c>
    </row>
    <row r="73" spans="1:12" ht="12.75">
      <c r="A73">
        <f>'Simulation Parameters'!$E$4*(ROW(A73)-1)</f>
        <v>1.8</v>
      </c>
      <c r="B73">
        <f>B72+L72*'Simulation Parameters'!$E$4</f>
        <v>9.808041202519444</v>
      </c>
      <c r="C73">
        <f>'Simulation Parameters'!$E$3</f>
        <v>10</v>
      </c>
      <c r="D73">
        <f t="shared" si="1"/>
        <v>-0.1919587974805559</v>
      </c>
      <c r="E73">
        <f>D73*'Simulation Parameters'!$E$4+E72</f>
        <v>-2.500083497912194</v>
      </c>
      <c r="F73">
        <f>(D73-D72)/'Simulation Parameters'!$E$4</f>
        <v>0.13140616884157907</v>
      </c>
      <c r="G73">
        <f>-'Simulation Parameters'!$B$2*Computations!D73-'Simulation Parameters'!$B$3*Computations!E73-'Simulation Parameters'!$B$4*F73</f>
        <v>2.483958872582318</v>
      </c>
      <c r="H73">
        <f>IF('Simulation Parameters'!$E$8&gt;=0,MIN('Simulation Parameters'!$E$8,ABS(Computations!G73))*SIGN(Computations!G73),G73)</f>
        <v>2.483958872582318</v>
      </c>
      <c r="I73">
        <f>IF('Simulation Parameters'!$E$6=0,H73,H73/'Simulation Parameters'!$E$6*'Simulation Parameters'!$E$4+L72)</f>
        <v>0.7523958869871636</v>
      </c>
      <c r="J73">
        <f>(I73-L72)/'Simulation Parameters'!$E$4</f>
        <v>24.839588725823177</v>
      </c>
      <c r="K73">
        <f>IF('Simulation Parameters'!$E$9&gt;=0,MIN(ABS(J73),'Simulation Parameters'!$E$9)*SIGN(J73),J73)</f>
        <v>24.839588725823177</v>
      </c>
      <c r="L73">
        <f>(K73+'Simulation Parameters'!$E$7)*'Simulation Parameters'!$E$4+L72</f>
        <v>0.12739588698716356</v>
      </c>
    </row>
    <row r="74" spans="1:12" ht="12.75">
      <c r="A74">
        <f>'Simulation Parameters'!$E$4*(ROW(A74)-1)</f>
        <v>1.8250000000000002</v>
      </c>
      <c r="B74">
        <f>B73+L73*'Simulation Parameters'!$E$4</f>
        <v>9.811226099694123</v>
      </c>
      <c r="C74">
        <f>'Simulation Parameters'!$E$3</f>
        <v>10</v>
      </c>
      <c r="D74">
        <f t="shared" si="1"/>
        <v>-0.18877390030587726</v>
      </c>
      <c r="E74">
        <f>D74*'Simulation Parameters'!$E$4+E73</f>
        <v>-2.504802845419841</v>
      </c>
      <c r="F74">
        <f>(D74-D73)/'Simulation Parameters'!$E$4</f>
        <v>0.127395886987145</v>
      </c>
      <c r="G74">
        <f>-'Simulation Parameters'!$B$2*Computations!D74-'Simulation Parameters'!$B$3*Computations!E74-'Simulation Parameters'!$B$4*F74</f>
        <v>2.4809868563625033</v>
      </c>
      <c r="H74">
        <f>IF('Simulation Parameters'!$E$8&gt;=0,MIN('Simulation Parameters'!$E$8,ABS(Computations!G74))*SIGN(Computations!G74),G74)</f>
        <v>2.4809868563625033</v>
      </c>
      <c r="I74">
        <f>IF('Simulation Parameters'!$E$6=0,H74,H74/'Simulation Parameters'!$E$6*'Simulation Parameters'!$E$4+L73)</f>
        <v>0.7476426010777893</v>
      </c>
      <c r="J74">
        <f>(I74-L73)/'Simulation Parameters'!$E$4</f>
        <v>24.80986856362503</v>
      </c>
      <c r="K74">
        <f>IF('Simulation Parameters'!$E$9&gt;=0,MIN(ABS(J74),'Simulation Parameters'!$E$9)*SIGN(J74),J74)</f>
        <v>24.80986856362503</v>
      </c>
      <c r="L74">
        <f>(K74+'Simulation Parameters'!$E$7)*'Simulation Parameters'!$E$4+L73</f>
        <v>0.12264260107778933</v>
      </c>
    </row>
    <row r="75" spans="1:12" ht="12.75">
      <c r="A75">
        <f>'Simulation Parameters'!$E$4*(ROW(A75)-1)</f>
        <v>1.85</v>
      </c>
      <c r="B75">
        <f>B74+L74*'Simulation Parameters'!$E$4</f>
        <v>9.814292164721067</v>
      </c>
      <c r="C75">
        <f>'Simulation Parameters'!$E$3</f>
        <v>10</v>
      </c>
      <c r="D75">
        <f t="shared" si="1"/>
        <v>-0.18570783527893298</v>
      </c>
      <c r="E75">
        <f>D75*'Simulation Parameters'!$E$4+E74</f>
        <v>-2.5094455413018144</v>
      </c>
      <c r="F75">
        <f>(D75-D74)/'Simulation Parameters'!$E$4</f>
        <v>0.12264260107777147</v>
      </c>
      <c r="G75">
        <f>-'Simulation Parameters'!$B$2*Computations!D75-'Simulation Parameters'!$B$3*Computations!E75-'Simulation Parameters'!$B$4*F75</f>
        <v>2.4788301181238106</v>
      </c>
      <c r="H75">
        <f>IF('Simulation Parameters'!$E$8&gt;=0,MIN('Simulation Parameters'!$E$8,ABS(Computations!G75))*SIGN(Computations!G75),G75)</f>
        <v>2.4788301181238106</v>
      </c>
      <c r="I75">
        <f>IF('Simulation Parameters'!$E$6=0,H75,H75/'Simulation Parameters'!$E$6*'Simulation Parameters'!$E$4+L74)</f>
        <v>0.742350130608742</v>
      </c>
      <c r="J75">
        <f>(I75-L74)/'Simulation Parameters'!$E$4</f>
        <v>24.788301181238104</v>
      </c>
      <c r="K75">
        <f>IF('Simulation Parameters'!$E$9&gt;=0,MIN(ABS(J75),'Simulation Parameters'!$E$9)*SIGN(J75),J75)</f>
        <v>24.788301181238104</v>
      </c>
      <c r="L75">
        <f>(K75+'Simulation Parameters'!$E$7)*'Simulation Parameters'!$E$4+L74</f>
        <v>0.11735013060874194</v>
      </c>
    </row>
    <row r="76" spans="1:12" ht="12.75">
      <c r="A76">
        <f>'Simulation Parameters'!$E$4*(ROW(A76)-1)</f>
        <v>1.875</v>
      </c>
      <c r="B76">
        <f>B75+L75*'Simulation Parameters'!$E$4</f>
        <v>9.817225917986285</v>
      </c>
      <c r="C76">
        <f>'Simulation Parameters'!$E$3</f>
        <v>10</v>
      </c>
      <c r="D76">
        <f t="shared" si="1"/>
        <v>-0.18277408201371514</v>
      </c>
      <c r="E76">
        <f>D76*'Simulation Parameters'!$E$4+E75</f>
        <v>-2.514014893352157</v>
      </c>
      <c r="F76">
        <f>(D76-D75)/'Simulation Parameters'!$E$4</f>
        <v>0.11735013060871324</v>
      </c>
      <c r="G76">
        <f>-'Simulation Parameters'!$B$2*Computations!D76-'Simulation Parameters'!$B$3*Computations!E76-'Simulation Parameters'!$B$4*F76</f>
        <v>2.477389069296772</v>
      </c>
      <c r="H76">
        <f>IF('Simulation Parameters'!$E$8&gt;=0,MIN('Simulation Parameters'!$E$8,ABS(Computations!G76))*SIGN(Computations!G76),G76)</f>
        <v>2.477389069296772</v>
      </c>
      <c r="I76">
        <f>IF('Simulation Parameters'!$E$6=0,H76,H76/'Simulation Parameters'!$E$6*'Simulation Parameters'!$E$4+L75)</f>
        <v>0.736697397932935</v>
      </c>
      <c r="J76">
        <f>(I76-L75)/'Simulation Parameters'!$E$4</f>
        <v>24.773890692967722</v>
      </c>
      <c r="K76">
        <f>IF('Simulation Parameters'!$E$9&gt;=0,MIN(ABS(J76),'Simulation Parameters'!$E$9)*SIGN(J76),J76)</f>
        <v>24.773890692967722</v>
      </c>
      <c r="L76">
        <f>(K76+'Simulation Parameters'!$E$7)*'Simulation Parameters'!$E$4+L75</f>
        <v>0.111697397932935</v>
      </c>
    </row>
    <row r="77" spans="1:12" ht="12.75">
      <c r="A77">
        <f>'Simulation Parameters'!$E$4*(ROW(A77)-1)</f>
        <v>1.9000000000000001</v>
      </c>
      <c r="B77">
        <f>B76+L76*'Simulation Parameters'!$E$4</f>
        <v>9.820018352934609</v>
      </c>
      <c r="C77">
        <f>'Simulation Parameters'!$E$3</f>
        <v>10</v>
      </c>
      <c r="D77">
        <f t="shared" si="1"/>
        <v>-0.17998164706539121</v>
      </c>
      <c r="E77">
        <f>D77*'Simulation Parameters'!$E$4+E76</f>
        <v>-2.5185144345287918</v>
      </c>
      <c r="F77">
        <f>(D77-D76)/'Simulation Parameters'!$E$4</f>
        <v>0.11169739793295719</v>
      </c>
      <c r="G77">
        <f>-'Simulation Parameters'!$B$2*Computations!D77-'Simulation Parameters'!$B$3*Computations!E77-'Simulation Parameters'!$B$4*F77</f>
        <v>2.476568310266137</v>
      </c>
      <c r="H77">
        <f>IF('Simulation Parameters'!$E$8&gt;=0,MIN('Simulation Parameters'!$E$8,ABS(Computations!G77))*SIGN(Computations!G77),G77)</f>
        <v>2.476568310266137</v>
      </c>
      <c r="I77">
        <f>IF('Simulation Parameters'!$E$6=0,H77,H77/'Simulation Parameters'!$E$6*'Simulation Parameters'!$E$4+L76)</f>
        <v>0.7308394754994693</v>
      </c>
      <c r="J77">
        <f>(I77-L76)/'Simulation Parameters'!$E$4</f>
        <v>24.76568310266137</v>
      </c>
      <c r="K77">
        <f>IF('Simulation Parameters'!$E$9&gt;=0,MIN(ABS(J77),'Simulation Parameters'!$E$9)*SIGN(J77),J77)</f>
        <v>24.76568310266137</v>
      </c>
      <c r="L77">
        <f>(K77+'Simulation Parameters'!$E$7)*'Simulation Parameters'!$E$4+L76</f>
        <v>0.10583947549946925</v>
      </c>
    </row>
    <row r="78" spans="1:12" ht="12.75">
      <c r="A78">
        <f>'Simulation Parameters'!$E$4*(ROW(A78)-1)</f>
        <v>1.925</v>
      </c>
      <c r="B78">
        <f>B77+L77*'Simulation Parameters'!$E$4</f>
        <v>9.822664339822095</v>
      </c>
      <c r="C78">
        <f>'Simulation Parameters'!$E$3</f>
        <v>10</v>
      </c>
      <c r="D78">
        <f t="shared" si="1"/>
        <v>-0.17733566017790459</v>
      </c>
      <c r="E78">
        <f>D78*'Simulation Parameters'!$E$4+E77</f>
        <v>-2.5229478260332394</v>
      </c>
      <c r="F78">
        <f>(D78-D77)/'Simulation Parameters'!$E$4</f>
        <v>0.10583947549946515</v>
      </c>
      <c r="G78">
        <f>-'Simulation Parameters'!$B$2*Computations!D78-'Simulation Parameters'!$B$3*Computations!E78-'Simulation Parameters'!$B$4*F78</f>
        <v>2.4762776085106797</v>
      </c>
      <c r="H78">
        <f>IF('Simulation Parameters'!$E$8&gt;=0,MIN('Simulation Parameters'!$E$8,ABS(Computations!G78))*SIGN(Computations!G78),G78)</f>
        <v>2.4762776085106797</v>
      </c>
      <c r="I78">
        <f>IF('Simulation Parameters'!$E$6=0,H78,H78/'Simulation Parameters'!$E$6*'Simulation Parameters'!$E$4+L77)</f>
        <v>0.7249088776271392</v>
      </c>
      <c r="J78">
        <f>(I78-L77)/'Simulation Parameters'!$E$4</f>
        <v>24.762776085106797</v>
      </c>
      <c r="K78">
        <f>IF('Simulation Parameters'!$E$9&gt;=0,MIN(ABS(J78),'Simulation Parameters'!$E$9)*SIGN(J78),J78)</f>
        <v>24.762776085106797</v>
      </c>
      <c r="L78">
        <f>(K78+'Simulation Parameters'!$E$7)*'Simulation Parameters'!$E$4+L77</f>
        <v>0.09990887762713917</v>
      </c>
    </row>
    <row r="79" spans="1:12" ht="12.75">
      <c r="A79">
        <f>'Simulation Parameters'!$E$4*(ROW(A79)-1)</f>
        <v>1.9500000000000002</v>
      </c>
      <c r="B79">
        <f>B78+L78*'Simulation Parameters'!$E$4</f>
        <v>9.825162061762773</v>
      </c>
      <c r="C79">
        <f>'Simulation Parameters'!$E$3</f>
        <v>10</v>
      </c>
      <c r="D79">
        <f t="shared" si="1"/>
        <v>-0.1748379382372267</v>
      </c>
      <c r="E79">
        <f>D79*'Simulation Parameters'!$E$4+E78</f>
        <v>-2.52731877448917</v>
      </c>
      <c r="F79">
        <f>(D79-D78)/'Simulation Parameters'!$E$4</f>
        <v>0.09990887762711509</v>
      </c>
      <c r="G79">
        <f>-'Simulation Parameters'!$B$2*Computations!D79-'Simulation Parameters'!$B$3*Computations!E79-'Simulation Parameters'!$B$4*F79</f>
        <v>2.4764326199640356</v>
      </c>
      <c r="H79">
        <f>IF('Simulation Parameters'!$E$8&gt;=0,MIN('Simulation Parameters'!$E$8,ABS(Computations!G79))*SIGN(Computations!G79),G79)</f>
        <v>2.4764326199640356</v>
      </c>
      <c r="I79">
        <f>IF('Simulation Parameters'!$E$6=0,H79,H79/'Simulation Parameters'!$E$6*'Simulation Parameters'!$E$4+L78)</f>
        <v>0.7190170326181481</v>
      </c>
      <c r="J79">
        <f>(I79-L78)/'Simulation Parameters'!$E$4</f>
        <v>24.764326199640355</v>
      </c>
      <c r="K79">
        <f>IF('Simulation Parameters'!$E$9&gt;=0,MIN(ABS(J79),'Simulation Parameters'!$E$9)*SIGN(J79),J79)</f>
        <v>24.764326199640355</v>
      </c>
      <c r="L79">
        <f>(K79+'Simulation Parameters'!$E$7)*'Simulation Parameters'!$E$4+L78</f>
        <v>0.09401703261814803</v>
      </c>
    </row>
    <row r="80" spans="1:12" ht="12.75">
      <c r="A80">
        <f>'Simulation Parameters'!$E$4*(ROW(A80)-1)</f>
        <v>1.975</v>
      </c>
      <c r="B80">
        <f>B79+L79*'Simulation Parameters'!$E$4</f>
        <v>9.827512487578227</v>
      </c>
      <c r="C80">
        <f>'Simulation Parameters'!$E$3</f>
        <v>10</v>
      </c>
      <c r="D80">
        <f t="shared" si="1"/>
        <v>-0.17248751242177285</v>
      </c>
      <c r="E80">
        <f>D80*'Simulation Parameters'!$E$4+E79</f>
        <v>-2.5316309622997144</v>
      </c>
      <c r="F80">
        <f>(D80-D79)/'Simulation Parameters'!$E$4</f>
        <v>0.09401703261815442</v>
      </c>
      <c r="G80">
        <f>-'Simulation Parameters'!$B$2*Computations!D80-'Simulation Parameters'!$B$3*Computations!E80-'Simulation Parameters'!$B$4*F80</f>
        <v>2.476955384272382</v>
      </c>
      <c r="H80">
        <f>IF('Simulation Parameters'!$E$8&gt;=0,MIN('Simulation Parameters'!$E$8,ABS(Computations!G80))*SIGN(Computations!G80),G80)</f>
        <v>2.476955384272382</v>
      </c>
      <c r="I80">
        <f>IF('Simulation Parameters'!$E$6=0,H80,H80/'Simulation Parameters'!$E$6*'Simulation Parameters'!$E$4+L79)</f>
        <v>0.7132558786862435</v>
      </c>
      <c r="J80">
        <f>(I80-L79)/'Simulation Parameters'!$E$4</f>
        <v>24.76955384272382</v>
      </c>
      <c r="K80">
        <f>IF('Simulation Parameters'!$E$9&gt;=0,MIN(ABS(J80),'Simulation Parameters'!$E$9)*SIGN(J80),J80)</f>
        <v>24.76955384272382</v>
      </c>
      <c r="L80">
        <f>(K80+'Simulation Parameters'!$E$7)*'Simulation Parameters'!$E$4+L79</f>
        <v>0.08825587868624353</v>
      </c>
    </row>
    <row r="81" spans="1:12" ht="12.75">
      <c r="A81">
        <f>'Simulation Parameters'!$E$4*(ROW(A81)-1)</f>
        <v>2</v>
      </c>
      <c r="B81">
        <f>B80+L80*'Simulation Parameters'!$E$4</f>
        <v>9.829718884545382</v>
      </c>
      <c r="C81">
        <f>'Simulation Parameters'!$E$3</f>
        <v>10</v>
      </c>
      <c r="D81">
        <f t="shared" si="1"/>
        <v>-0.17028111545461755</v>
      </c>
      <c r="E81">
        <f>D81*'Simulation Parameters'!$E$4+E80</f>
        <v>-2.53588799018608</v>
      </c>
      <c r="F81">
        <f>(D81-D80)/'Simulation Parameters'!$E$4</f>
        <v>0.08825587868621199</v>
      </c>
      <c r="G81">
        <f>-'Simulation Parameters'!$B$2*Computations!D81-'Simulation Parameters'!$B$3*Computations!E81-'Simulation Parameters'!$B$4*F81</f>
        <v>2.4777746234323685</v>
      </c>
      <c r="H81">
        <f>IF('Simulation Parameters'!$E$8&gt;=0,MIN('Simulation Parameters'!$E$8,ABS(Computations!G81))*SIGN(Computations!G81),G81)</f>
        <v>2.4777746234323685</v>
      </c>
      <c r="I81">
        <f>IF('Simulation Parameters'!$E$6=0,H81,H81/'Simulation Parameters'!$E$6*'Simulation Parameters'!$E$4+L80)</f>
        <v>0.7076995345443357</v>
      </c>
      <c r="J81">
        <f>(I81-L80)/'Simulation Parameters'!$E$4</f>
        <v>24.777746234323683</v>
      </c>
      <c r="K81">
        <f>IF('Simulation Parameters'!$E$9&gt;=0,MIN(ABS(J81),'Simulation Parameters'!$E$9)*SIGN(J81),J81)</f>
        <v>24.777746234323683</v>
      </c>
      <c r="L81">
        <f>(K81+'Simulation Parameters'!$E$7)*'Simulation Parameters'!$E$4+L80</f>
        <v>0.0826995345443356</v>
      </c>
    </row>
    <row r="82" spans="1:12" ht="12.75">
      <c r="A82">
        <f>'Simulation Parameters'!$E$4*(ROW(A82)-1)</f>
        <v>2.025</v>
      </c>
      <c r="B82">
        <f>B81+L81*'Simulation Parameters'!$E$4</f>
        <v>9.83178637290899</v>
      </c>
      <c r="C82">
        <f>'Simulation Parameters'!$E$3</f>
        <v>10</v>
      </c>
      <c r="D82">
        <f t="shared" si="1"/>
        <v>-0.16821362709100995</v>
      </c>
      <c r="E82">
        <f>D82*'Simulation Parameters'!$E$4+E81</f>
        <v>-2.540093330863355</v>
      </c>
      <c r="F82">
        <f>(D82-D81)/'Simulation Parameters'!$E$4</f>
        <v>0.08269953454430379</v>
      </c>
      <c r="G82">
        <f>-'Simulation Parameters'!$B$2*Computations!D82-'Simulation Parameters'!$B$3*Computations!E82-'Simulation Parameters'!$B$4*F82</f>
        <v>2.478825871782701</v>
      </c>
      <c r="H82">
        <f>IF('Simulation Parameters'!$E$8&gt;=0,MIN('Simulation Parameters'!$E$8,ABS(Computations!G82))*SIGN(Computations!G82),G82)</f>
        <v>2.478825871782701</v>
      </c>
      <c r="I82">
        <f>IF('Simulation Parameters'!$E$6=0,H82,H82/'Simulation Parameters'!$E$6*'Simulation Parameters'!$E$4+L81)</f>
        <v>0.702406002490011</v>
      </c>
      <c r="J82">
        <f>(I82-L81)/'Simulation Parameters'!$E$4</f>
        <v>24.788258717827016</v>
      </c>
      <c r="K82">
        <f>IF('Simulation Parameters'!$E$9&gt;=0,MIN(ABS(J82),'Simulation Parameters'!$E$9)*SIGN(J82),J82)</f>
        <v>24.788258717827016</v>
      </c>
      <c r="L82">
        <f>(K82+'Simulation Parameters'!$E$7)*'Simulation Parameters'!$E$4+L81</f>
        <v>0.077406002490011</v>
      </c>
    </row>
    <row r="83" spans="1:12" ht="12.75">
      <c r="A83">
        <f>'Simulation Parameters'!$E$4*(ROW(A83)-1)</f>
        <v>2.0500000000000003</v>
      </c>
      <c r="B83">
        <f>B82+L82*'Simulation Parameters'!$E$4</f>
        <v>9.83372152297124</v>
      </c>
      <c r="C83">
        <f>'Simulation Parameters'!$E$3</f>
        <v>10</v>
      </c>
      <c r="D83">
        <f t="shared" si="1"/>
        <v>-0.16627847702875975</v>
      </c>
      <c r="E83">
        <f>D83*'Simulation Parameters'!$E$4+E82</f>
        <v>-2.544250292789074</v>
      </c>
      <c r="F83">
        <f>(D83-D82)/'Simulation Parameters'!$E$4</f>
        <v>0.07740600249000806</v>
      </c>
      <c r="G83">
        <f>-'Simulation Parameters'!$B$2*Computations!D83-'Simulation Parameters'!$B$3*Computations!E83-'Simulation Parameters'!$B$4*F83</f>
        <v>2.480051463574533</v>
      </c>
      <c r="H83">
        <f>IF('Simulation Parameters'!$E$8&gt;=0,MIN('Simulation Parameters'!$E$8,ABS(Computations!G83))*SIGN(Computations!G83),G83)</f>
        <v>2.480051463574533</v>
      </c>
      <c r="I83">
        <f>IF('Simulation Parameters'!$E$6=0,H83,H83/'Simulation Parameters'!$E$6*'Simulation Parameters'!$E$4+L82)</f>
        <v>0.6974188683836442</v>
      </c>
      <c r="J83">
        <f>(I83-L82)/'Simulation Parameters'!$E$4</f>
        <v>24.80051463574533</v>
      </c>
      <c r="K83">
        <f>IF('Simulation Parameters'!$E$9&gt;=0,MIN(ABS(J83),'Simulation Parameters'!$E$9)*SIGN(J83),J83)</f>
        <v>24.80051463574533</v>
      </c>
      <c r="L83">
        <f>(K83+'Simulation Parameters'!$E$7)*'Simulation Parameters'!$E$4+L82</f>
        <v>0.07241886838364425</v>
      </c>
    </row>
    <row r="84" spans="1:12" ht="12.75">
      <c r="A84">
        <f>'Simulation Parameters'!$E$4*(ROW(A84)-1)</f>
        <v>2.075</v>
      </c>
      <c r="B84">
        <f>B83+L83*'Simulation Parameters'!$E$4</f>
        <v>9.835531994680832</v>
      </c>
      <c r="C84">
        <f>'Simulation Parameters'!$E$3</f>
        <v>10</v>
      </c>
      <c r="D84">
        <f t="shared" si="1"/>
        <v>-0.1644680053191685</v>
      </c>
      <c r="E84">
        <f>D84*'Simulation Parameters'!$E$4+E83</f>
        <v>-2.5483619929220533</v>
      </c>
      <c r="F84">
        <f>(D84-D83)/'Simulation Parameters'!$E$4</f>
        <v>0.07241886838365019</v>
      </c>
      <c r="G84">
        <f>-'Simulation Parameters'!$B$2*Computations!D84-'Simulation Parameters'!$B$3*Computations!E84-'Simulation Parameters'!$B$4*F84</f>
        <v>2.481400402426593</v>
      </c>
      <c r="H84">
        <f>IF('Simulation Parameters'!$E$8&gt;=0,MIN('Simulation Parameters'!$E$8,ABS(Computations!G84))*SIGN(Computations!G84),G84)</f>
        <v>2.481400402426593</v>
      </c>
      <c r="I84">
        <f>IF('Simulation Parameters'!$E$6=0,H84,H84/'Simulation Parameters'!$E$6*'Simulation Parameters'!$E$4+L83)</f>
        <v>0.6927689689902925</v>
      </c>
      <c r="J84">
        <f>(I84-L83)/'Simulation Parameters'!$E$4</f>
        <v>24.81400402426593</v>
      </c>
      <c r="K84">
        <f>IF('Simulation Parameters'!$E$9&gt;=0,MIN(ABS(J84),'Simulation Parameters'!$E$9)*SIGN(J84),J84)</f>
        <v>24.81400402426593</v>
      </c>
      <c r="L84">
        <f>(K84+'Simulation Parameters'!$E$7)*'Simulation Parameters'!$E$4+L83</f>
        <v>0.06776896899029251</v>
      </c>
    </row>
    <row r="85" spans="1:12" ht="12.75">
      <c r="A85">
        <f>'Simulation Parameters'!$E$4*(ROW(A85)-1)</f>
        <v>2.1</v>
      </c>
      <c r="B85">
        <f>B84+L84*'Simulation Parameters'!$E$4</f>
        <v>9.837226218905588</v>
      </c>
      <c r="C85">
        <f>'Simulation Parameters'!$E$3</f>
        <v>10</v>
      </c>
      <c r="D85">
        <f t="shared" si="1"/>
        <v>-0.16277378109441187</v>
      </c>
      <c r="E85">
        <f>D85*'Simulation Parameters'!$E$4+E84</f>
        <v>-2.5524313374494136</v>
      </c>
      <c r="F85">
        <f>(D85-D84)/'Simulation Parameters'!$E$4</f>
        <v>0.06776896899026497</v>
      </c>
      <c r="G85">
        <f>-'Simulation Parameters'!$B$2*Computations!D85-'Simulation Parameters'!$B$3*Computations!E85-'Simulation Parameters'!$B$4*F85</f>
        <v>2.4828281349495813</v>
      </c>
      <c r="H85">
        <f>IF('Simulation Parameters'!$E$8&gt;=0,MIN('Simulation Parameters'!$E$8,ABS(Computations!G85))*SIGN(Computations!G85),G85)</f>
        <v>2.4828281349495813</v>
      </c>
      <c r="I85">
        <f>IF('Simulation Parameters'!$E$6=0,H85,H85/'Simulation Parameters'!$E$6*'Simulation Parameters'!$E$4+L84)</f>
        <v>0.6884760027276878</v>
      </c>
      <c r="J85">
        <f>(I85-L84)/'Simulation Parameters'!$E$4</f>
        <v>24.82828134949581</v>
      </c>
      <c r="K85">
        <f>IF('Simulation Parameters'!$E$9&gt;=0,MIN(ABS(J85),'Simulation Parameters'!$E$9)*SIGN(J85),J85)</f>
        <v>24.82828134949581</v>
      </c>
      <c r="L85">
        <f>(K85+'Simulation Parameters'!$E$7)*'Simulation Parameters'!$E$4+L84</f>
        <v>0.06347600272768777</v>
      </c>
    </row>
    <row r="86" spans="1:12" ht="12.75">
      <c r="A86">
        <f>'Simulation Parameters'!$E$4*(ROW(A86)-1)</f>
        <v>2.125</v>
      </c>
      <c r="B86">
        <f>B85+L85*'Simulation Parameters'!$E$4</f>
        <v>9.83881311897378</v>
      </c>
      <c r="C86">
        <f>'Simulation Parameters'!$E$3</f>
        <v>10</v>
      </c>
      <c r="D86">
        <f t="shared" si="1"/>
        <v>-0.1611868810262198</v>
      </c>
      <c r="E86">
        <f>D86*'Simulation Parameters'!$E$4+E85</f>
        <v>-2.5564610094750693</v>
      </c>
      <c r="F86">
        <f>(D86-D85)/'Simulation Parameters'!$E$4</f>
        <v>0.06347600272768261</v>
      </c>
      <c r="G86">
        <f>-'Simulation Parameters'!$B$2*Computations!D86-'Simulation Parameters'!$B$3*Computations!E86-'Simulation Parameters'!$B$4*F86</f>
        <v>2.484296248749337</v>
      </c>
      <c r="H86">
        <f>IF('Simulation Parameters'!$E$8&gt;=0,MIN('Simulation Parameters'!$E$8,ABS(Computations!G86))*SIGN(Computations!G86),G86)</f>
        <v>2.484296248749337</v>
      </c>
      <c r="I86">
        <f>IF('Simulation Parameters'!$E$6=0,H86,H86/'Simulation Parameters'!$E$6*'Simulation Parameters'!$E$4+L85)</f>
        <v>0.684550064915022</v>
      </c>
      <c r="J86">
        <f>(I86-L85)/'Simulation Parameters'!$E$4</f>
        <v>24.84296248749337</v>
      </c>
      <c r="K86">
        <f>IF('Simulation Parameters'!$E$9&gt;=0,MIN(ABS(J86),'Simulation Parameters'!$E$9)*SIGN(J86),J86)</f>
        <v>24.84296248749337</v>
      </c>
      <c r="L86">
        <f>(K86+'Simulation Parameters'!$E$7)*'Simulation Parameters'!$E$4+L85</f>
        <v>0.05955006491502203</v>
      </c>
    </row>
    <row r="87" spans="1:12" ht="12.75">
      <c r="A87">
        <f>'Simulation Parameters'!$E$4*(ROW(A87)-1)</f>
        <v>2.15</v>
      </c>
      <c r="B87">
        <f>B86+L86*'Simulation Parameters'!$E$4</f>
        <v>9.840301870596656</v>
      </c>
      <c r="C87">
        <f>'Simulation Parameters'!$E$3</f>
        <v>10</v>
      </c>
      <c r="D87">
        <f t="shared" si="1"/>
        <v>-0.1596981294033437</v>
      </c>
      <c r="E87">
        <f>D87*'Simulation Parameters'!$E$4+E86</f>
        <v>-2.5604534627101527</v>
      </c>
      <c r="F87">
        <f>(D87-D86)/'Simulation Parameters'!$E$4</f>
        <v>0.05955006491504378</v>
      </c>
      <c r="G87">
        <f>-'Simulation Parameters'!$B$2*Computations!D87-'Simulation Parameters'!$B$3*Computations!E87-'Simulation Parameters'!$B$4*F87</f>
        <v>2.4857721129376227</v>
      </c>
      <c r="H87">
        <f>IF('Simulation Parameters'!$E$8&gt;=0,MIN('Simulation Parameters'!$E$8,ABS(Computations!G87))*SIGN(Computations!G87),G87)</f>
        <v>2.4857721129376227</v>
      </c>
      <c r="I87">
        <f>IF('Simulation Parameters'!$E$6=0,H87,H87/'Simulation Parameters'!$E$6*'Simulation Parameters'!$E$4+L86)</f>
        <v>0.6809930931494277</v>
      </c>
      <c r="J87">
        <f>(I87-L86)/'Simulation Parameters'!$E$4</f>
        <v>24.857721129376227</v>
      </c>
      <c r="K87">
        <f>IF('Simulation Parameters'!$E$9&gt;=0,MIN(ABS(J87),'Simulation Parameters'!$E$9)*SIGN(J87),J87)</f>
        <v>24.857721129376227</v>
      </c>
      <c r="L87">
        <f>(K87+'Simulation Parameters'!$E$7)*'Simulation Parameters'!$E$4+L86</f>
        <v>0.0559930931494277</v>
      </c>
    </row>
    <row r="88" spans="1:12" ht="12.75">
      <c r="A88">
        <f>'Simulation Parameters'!$E$4*(ROW(A88)-1)</f>
        <v>2.1750000000000003</v>
      </c>
      <c r="B88">
        <f>B87+L87*'Simulation Parameters'!$E$4</f>
        <v>9.841701697925393</v>
      </c>
      <c r="C88">
        <f>'Simulation Parameters'!$E$3</f>
        <v>10</v>
      </c>
      <c r="D88">
        <f t="shared" si="1"/>
        <v>-0.15829830207460738</v>
      </c>
      <c r="E88">
        <f>D88*'Simulation Parameters'!$E$4+E87</f>
        <v>-2.564410920262018</v>
      </c>
      <c r="F88">
        <f>(D88-D87)/'Simulation Parameters'!$E$4</f>
        <v>0.05599309314945344</v>
      </c>
      <c r="G88">
        <f>-'Simulation Parameters'!$B$2*Computations!D88-'Simulation Parameters'!$B$3*Computations!E88-'Simulation Parameters'!$B$4*F88</f>
        <v>2.487228477228819</v>
      </c>
      <c r="H88">
        <f>IF('Simulation Parameters'!$E$8&gt;=0,MIN('Simulation Parameters'!$E$8,ABS(Computations!G88))*SIGN(Computations!G88),G88)</f>
        <v>2.487228477228819</v>
      </c>
      <c r="I88">
        <f>IF('Simulation Parameters'!$E$6=0,H88,H88/'Simulation Parameters'!$E$6*'Simulation Parameters'!$E$4+L87)</f>
        <v>0.6778002124566325</v>
      </c>
      <c r="J88">
        <f>(I88-L87)/'Simulation Parameters'!$E$4</f>
        <v>24.87228477228819</v>
      </c>
      <c r="K88">
        <f>IF('Simulation Parameters'!$E$9&gt;=0,MIN(ABS(J88),'Simulation Parameters'!$E$9)*SIGN(J88),J88)</f>
        <v>24.87228477228819</v>
      </c>
      <c r="L88">
        <f>(K88+'Simulation Parameters'!$E$7)*'Simulation Parameters'!$E$4+L87</f>
        <v>0.05280021245663244</v>
      </c>
    </row>
    <row r="89" spans="1:12" ht="12.75">
      <c r="A89">
        <f>'Simulation Parameters'!$E$4*(ROW(A89)-1)</f>
        <v>2.2</v>
      </c>
      <c r="B89">
        <f>B88+L88*'Simulation Parameters'!$E$4</f>
        <v>9.843021703236808</v>
      </c>
      <c r="C89">
        <f>'Simulation Parameters'!$E$3</f>
        <v>10</v>
      </c>
      <c r="D89">
        <f t="shared" si="1"/>
        <v>-0.1569782967631923</v>
      </c>
      <c r="E89">
        <f>D89*'Simulation Parameters'!$E$4+E88</f>
        <v>-2.5683353776810978</v>
      </c>
      <c r="F89">
        <f>(D89-D88)/'Simulation Parameters'!$E$4</f>
        <v>0.052800212456602935</v>
      </c>
      <c r="G89">
        <f>-'Simulation Parameters'!$B$2*Computations!D89-'Simulation Parameters'!$B$3*Computations!E89-'Simulation Parameters'!$B$4*F89</f>
        <v>2.4886430437148332</v>
      </c>
      <c r="H89">
        <f>IF('Simulation Parameters'!$E$8&gt;=0,MIN('Simulation Parameters'!$E$8,ABS(Computations!G89))*SIGN(Computations!G89),G89)</f>
        <v>2.4886430437148332</v>
      </c>
      <c r="I89">
        <f>IF('Simulation Parameters'!$E$6=0,H89,H89/'Simulation Parameters'!$E$6*'Simulation Parameters'!$E$4+L88)</f>
        <v>0.6749609733853408</v>
      </c>
      <c r="J89">
        <f>(I89-L88)/'Simulation Parameters'!$E$4</f>
        <v>24.88643043714833</v>
      </c>
      <c r="K89">
        <f>IF('Simulation Parameters'!$E$9&gt;=0,MIN(ABS(J89),'Simulation Parameters'!$E$9)*SIGN(J89),J89)</f>
        <v>24.88643043714833</v>
      </c>
      <c r="L89">
        <f>(K89+'Simulation Parameters'!$E$7)*'Simulation Parameters'!$E$4+L88</f>
        <v>0.04996097338534071</v>
      </c>
    </row>
    <row r="90" spans="1:12" ht="12.75">
      <c r="A90">
        <f>'Simulation Parameters'!$E$4*(ROW(A90)-1)</f>
        <v>2.225</v>
      </c>
      <c r="B90">
        <f>B89+L89*'Simulation Parameters'!$E$4</f>
        <v>9.844270727571441</v>
      </c>
      <c r="C90">
        <f>'Simulation Parameters'!$E$3</f>
        <v>10</v>
      </c>
      <c r="D90">
        <f t="shared" si="1"/>
        <v>-0.15572927242855883</v>
      </c>
      <c r="E90">
        <f>D90*'Simulation Parameters'!$E$4+E89</f>
        <v>-2.5722286094918116</v>
      </c>
      <c r="F90">
        <f>(D90-D89)/'Simulation Parameters'!$E$4</f>
        <v>0.049960973385339</v>
      </c>
      <c r="G90">
        <f>-'Simulation Parameters'!$B$2*Computations!D90-'Simulation Parameters'!$B$3*Computations!E90-'Simulation Parameters'!$B$4*F90</f>
        <v>2.4899980235093886</v>
      </c>
      <c r="H90">
        <f>IF('Simulation Parameters'!$E$8&gt;=0,MIN('Simulation Parameters'!$E$8,ABS(Computations!G90))*SIGN(Computations!G90),G90)</f>
        <v>2.4899980235093886</v>
      </c>
      <c r="I90">
        <f>IF('Simulation Parameters'!$E$6=0,H90,H90/'Simulation Parameters'!$E$6*'Simulation Parameters'!$E$4+L89)</f>
        <v>0.6724604792626878</v>
      </c>
      <c r="J90">
        <f>(I90-L89)/'Simulation Parameters'!$E$4</f>
        <v>24.899980235093885</v>
      </c>
      <c r="K90">
        <f>IF('Simulation Parameters'!$E$9&gt;=0,MIN(ABS(J90),'Simulation Parameters'!$E$9)*SIGN(J90),J90)</f>
        <v>24.899980235093885</v>
      </c>
      <c r="L90">
        <f>(K90+'Simulation Parameters'!$E$7)*'Simulation Parameters'!$E$4+L89</f>
        <v>0.04746047926268784</v>
      </c>
    </row>
    <row r="91" spans="1:12" ht="12.75">
      <c r="A91">
        <f>'Simulation Parameters'!$E$4*(ROW(A91)-1)</f>
        <v>2.25</v>
      </c>
      <c r="B91">
        <f>B90+L90*'Simulation Parameters'!$E$4</f>
        <v>9.845457239553008</v>
      </c>
      <c r="C91">
        <f>'Simulation Parameters'!$E$3</f>
        <v>10</v>
      </c>
      <c r="D91">
        <f t="shared" si="1"/>
        <v>-0.15454276044699178</v>
      </c>
      <c r="E91">
        <f>D91*'Simulation Parameters'!$E$4+E90</f>
        <v>-2.5760921785029867</v>
      </c>
      <c r="F91">
        <f>(D91-D90)/'Simulation Parameters'!$E$4</f>
        <v>0.04746047926268204</v>
      </c>
      <c r="G91">
        <f>-'Simulation Parameters'!$B$2*Computations!D91-'Simulation Parameters'!$B$3*Computations!E91-'Simulation Parameters'!$B$4*F91</f>
        <v>2.4912796886594872</v>
      </c>
      <c r="H91">
        <f>IF('Simulation Parameters'!$E$8&gt;=0,MIN('Simulation Parameters'!$E$8,ABS(Computations!G91))*SIGN(Computations!G91),G91)</f>
        <v>2.4912796886594872</v>
      </c>
      <c r="I91">
        <f>IF('Simulation Parameters'!$E$6=0,H91,H91/'Simulation Parameters'!$E$6*'Simulation Parameters'!$E$4+L90)</f>
        <v>0.6702804014275596</v>
      </c>
      <c r="J91">
        <f>(I91-L90)/'Simulation Parameters'!$E$4</f>
        <v>24.912796886594872</v>
      </c>
      <c r="K91">
        <f>IF('Simulation Parameters'!$E$9&gt;=0,MIN(ABS(J91),'Simulation Parameters'!$E$9)*SIGN(J91),J91)</f>
        <v>24.912796886594872</v>
      </c>
      <c r="L91">
        <f>(K91+'Simulation Parameters'!$E$7)*'Simulation Parameters'!$E$4+L90</f>
        <v>0.045280401427559645</v>
      </c>
    </row>
    <row r="92" spans="1:12" ht="12.75">
      <c r="A92">
        <f>'Simulation Parameters'!$E$4*(ROW(A92)-1)</f>
        <v>2.275</v>
      </c>
      <c r="B92">
        <f>B91+L91*'Simulation Parameters'!$E$4</f>
        <v>9.846589249588698</v>
      </c>
      <c r="C92">
        <f>'Simulation Parameters'!$E$3</f>
        <v>10</v>
      </c>
      <c r="D92">
        <f t="shared" si="1"/>
        <v>-0.15341075041130203</v>
      </c>
      <c r="E92">
        <f>D92*'Simulation Parameters'!$E$4+E91</f>
        <v>-2.579927447263269</v>
      </c>
      <c r="F92">
        <f>(D92-D91)/'Simulation Parameters'!$E$4</f>
        <v>0.04528040142758982</v>
      </c>
      <c r="G92">
        <f>-'Simulation Parameters'!$B$2*Computations!D92-'Simulation Parameters'!$B$3*Computations!E92-'Simulation Parameters'!$B$4*F92</f>
        <v>2.4924779280452087</v>
      </c>
      <c r="H92">
        <f>IF('Simulation Parameters'!$E$8&gt;=0,MIN('Simulation Parameters'!$E$8,ABS(Computations!G92))*SIGN(Computations!G92),G92)</f>
        <v>2.4924779280452087</v>
      </c>
      <c r="I92">
        <f>IF('Simulation Parameters'!$E$6=0,H92,H92/'Simulation Parameters'!$E$6*'Simulation Parameters'!$E$4+L91)</f>
        <v>0.6683998834388618</v>
      </c>
      <c r="J92">
        <f>(I92-L91)/'Simulation Parameters'!$E$4</f>
        <v>24.924779280452086</v>
      </c>
      <c r="K92">
        <f>IF('Simulation Parameters'!$E$9&gt;=0,MIN(ABS(J92),'Simulation Parameters'!$E$9)*SIGN(J92),J92)</f>
        <v>24.924779280452086</v>
      </c>
      <c r="L92">
        <f>(K92+'Simulation Parameters'!$E$7)*'Simulation Parameters'!$E$4+L91</f>
        <v>0.04339988343886179</v>
      </c>
    </row>
    <row r="93" spans="1:12" ht="12.75">
      <c r="A93">
        <f>'Simulation Parameters'!$E$4*(ROW(A93)-1)</f>
        <v>2.3000000000000003</v>
      </c>
      <c r="B93">
        <f>B92+L92*'Simulation Parameters'!$E$4</f>
        <v>9.84767424667467</v>
      </c>
      <c r="C93">
        <f>'Simulation Parameters'!$E$3</f>
        <v>10</v>
      </c>
      <c r="D93">
        <f t="shared" si="1"/>
        <v>-0.15232575332533038</v>
      </c>
      <c r="E93">
        <f>D93*'Simulation Parameters'!$E$4+E92</f>
        <v>-2.5837355910964024</v>
      </c>
      <c r="F93">
        <f>(D93-D92)/'Simulation Parameters'!$E$4</f>
        <v>0.04339988343886603</v>
      </c>
      <c r="G93">
        <f>-'Simulation Parameters'!$B$2*Computations!D93-'Simulation Parameters'!$B$3*Computations!E93-'Simulation Parameters'!$B$4*F93</f>
        <v>2.493585814445907</v>
      </c>
      <c r="H93">
        <f>IF('Simulation Parameters'!$E$8&gt;=0,MIN('Simulation Parameters'!$E$8,ABS(Computations!G93))*SIGN(Computations!G93),G93)</f>
        <v>2.493585814445907</v>
      </c>
      <c r="I93">
        <f>IF('Simulation Parameters'!$E$6=0,H93,H93/'Simulation Parameters'!$E$6*'Simulation Parameters'!$E$4+L92)</f>
        <v>0.6667963370503386</v>
      </c>
      <c r="J93">
        <f>(I93-L92)/'Simulation Parameters'!$E$4</f>
        <v>24.93585814445907</v>
      </c>
      <c r="K93">
        <f>IF('Simulation Parameters'!$E$9&gt;=0,MIN(ABS(J93),'Simulation Parameters'!$E$9)*SIGN(J93),J93)</f>
        <v>24.93585814445907</v>
      </c>
      <c r="L93">
        <f>(K93+'Simulation Parameters'!$E$7)*'Simulation Parameters'!$E$4+L92</f>
        <v>0.04179633705033849</v>
      </c>
    </row>
    <row r="94" spans="1:12" ht="12.75">
      <c r="A94">
        <f>'Simulation Parameters'!$E$4*(ROW(A94)-1)</f>
        <v>2.325</v>
      </c>
      <c r="B94">
        <f>B93+L93*'Simulation Parameters'!$E$4</f>
        <v>9.848719155100929</v>
      </c>
      <c r="C94">
        <f>'Simulation Parameters'!$E$3</f>
        <v>10</v>
      </c>
      <c r="D94">
        <f t="shared" si="1"/>
        <v>-0.15128084489907145</v>
      </c>
      <c r="E94">
        <f>D94*'Simulation Parameters'!$E$4+E93</f>
        <v>-2.587517612218879</v>
      </c>
      <c r="F94">
        <f>(D94-D93)/'Simulation Parameters'!$E$4</f>
        <v>0.041796337050357124</v>
      </c>
      <c r="G94">
        <f>-'Simulation Parameters'!$B$2*Computations!D94-'Simulation Parameters'!$B$3*Computations!E94-'Simulation Parameters'!$B$4*F94</f>
        <v>2.4945991885370677</v>
      </c>
      <c r="H94">
        <f>IF('Simulation Parameters'!$E$8&gt;=0,MIN('Simulation Parameters'!$E$8,ABS(Computations!G94))*SIGN(Computations!G94),G94)</f>
        <v>2.4945991885370677</v>
      </c>
      <c r="I94">
        <f>IF('Simulation Parameters'!$E$6=0,H94,H94/'Simulation Parameters'!$E$6*'Simulation Parameters'!$E$4+L93)</f>
        <v>0.6654461341846054</v>
      </c>
      <c r="J94">
        <f>(I94-L93)/'Simulation Parameters'!$E$4</f>
        <v>24.945991885370677</v>
      </c>
      <c r="K94">
        <f>IF('Simulation Parameters'!$E$9&gt;=0,MIN(ABS(J94),'Simulation Parameters'!$E$9)*SIGN(J94),J94)</f>
        <v>24.945991885370677</v>
      </c>
      <c r="L94">
        <f>(K94+'Simulation Parameters'!$E$7)*'Simulation Parameters'!$E$4+L93</f>
        <v>0.04044613418460543</v>
      </c>
    </row>
    <row r="95" spans="1:12" ht="12.75">
      <c r="A95">
        <f>'Simulation Parameters'!$E$4*(ROW(A95)-1)</f>
        <v>2.35</v>
      </c>
      <c r="B95">
        <f>B94+L94*'Simulation Parameters'!$E$4</f>
        <v>9.849730308455543</v>
      </c>
      <c r="C95">
        <f>'Simulation Parameters'!$E$3</f>
        <v>10</v>
      </c>
      <c r="D95">
        <f t="shared" si="1"/>
        <v>-0.15026969154445702</v>
      </c>
      <c r="E95">
        <f>D95*'Simulation Parameters'!$E$4+E94</f>
        <v>-2.5912743545074908</v>
      </c>
      <c r="F95">
        <f>(D95-D94)/'Simulation Parameters'!$E$4</f>
        <v>0.04044613418457743</v>
      </c>
      <c r="G95">
        <f>-'Simulation Parameters'!$B$2*Computations!D95-'Simulation Parameters'!$B$3*Computations!E95-'Simulation Parameters'!$B$4*F95</f>
        <v>2.4955162643101594</v>
      </c>
      <c r="H95">
        <f>IF('Simulation Parameters'!$E$8&gt;=0,MIN('Simulation Parameters'!$E$8,ABS(Computations!G95))*SIGN(Computations!G95),G95)</f>
        <v>2.4955162643101594</v>
      </c>
      <c r="I95">
        <f>IF('Simulation Parameters'!$E$6=0,H95,H95/'Simulation Parameters'!$E$6*'Simulation Parameters'!$E$4+L94)</f>
        <v>0.6643252002621453</v>
      </c>
      <c r="J95">
        <f>(I95-L94)/'Simulation Parameters'!$E$4</f>
        <v>24.95516264310159</v>
      </c>
      <c r="K95">
        <f>IF('Simulation Parameters'!$E$9&gt;=0,MIN(ABS(J95),'Simulation Parameters'!$E$9)*SIGN(J95),J95)</f>
        <v>24.95516264310159</v>
      </c>
      <c r="L95">
        <f>(K95+'Simulation Parameters'!$E$7)*'Simulation Parameters'!$E$4+L94</f>
        <v>0.039325200262145206</v>
      </c>
    </row>
    <row r="96" spans="1:12" ht="12.75">
      <c r="A96">
        <f>'Simulation Parameters'!$E$4*(ROW(A96)-1)</f>
        <v>2.375</v>
      </c>
      <c r="B96">
        <f>B95+L95*'Simulation Parameters'!$E$4</f>
        <v>9.850713438462096</v>
      </c>
      <c r="C96">
        <f>'Simulation Parameters'!$E$3</f>
        <v>10</v>
      </c>
      <c r="D96">
        <f t="shared" si="1"/>
        <v>-0.1492865615379042</v>
      </c>
      <c r="E96">
        <f>D96*'Simulation Parameters'!$E$4+E95</f>
        <v>-2.5950065185459383</v>
      </c>
      <c r="F96">
        <f>(D96-D95)/'Simulation Parameters'!$E$4</f>
        <v>0.0393252002621125</v>
      </c>
      <c r="G96">
        <f>-'Simulation Parameters'!$B$2*Computations!D96-'Simulation Parameters'!$B$3*Computations!E96-'Simulation Parameters'!$B$4*F96</f>
        <v>2.496337259266985</v>
      </c>
      <c r="H96">
        <f>IF('Simulation Parameters'!$E$8&gt;=0,MIN('Simulation Parameters'!$E$8,ABS(Computations!G96))*SIGN(Computations!G96),G96)</f>
        <v>2.496337259266985</v>
      </c>
      <c r="I96">
        <f>IF('Simulation Parameters'!$E$6=0,H96,H96/'Simulation Parameters'!$E$6*'Simulation Parameters'!$E$4+L95)</f>
        <v>0.6634095150788915</v>
      </c>
      <c r="J96">
        <f>(I96-L95)/'Simulation Parameters'!$E$4</f>
        <v>24.963372592669845</v>
      </c>
      <c r="K96">
        <f>IF('Simulation Parameters'!$E$9&gt;=0,MIN(ABS(J96),'Simulation Parameters'!$E$9)*SIGN(J96),J96)</f>
        <v>24.963372592669845</v>
      </c>
      <c r="L96">
        <f>(K96+'Simulation Parameters'!$E$7)*'Simulation Parameters'!$E$4+L95</f>
        <v>0.038409515078891336</v>
      </c>
    </row>
    <row r="97" spans="1:12" ht="12.75">
      <c r="A97">
        <f>'Simulation Parameters'!$E$4*(ROW(A97)-1)</f>
        <v>2.4000000000000004</v>
      </c>
      <c r="B97">
        <f>B96+L96*'Simulation Parameters'!$E$4</f>
        <v>9.851673676339068</v>
      </c>
      <c r="C97">
        <f>'Simulation Parameters'!$E$3</f>
        <v>10</v>
      </c>
      <c r="D97">
        <f t="shared" si="1"/>
        <v>-0.1483263236609318</v>
      </c>
      <c r="E97">
        <f>D97*'Simulation Parameters'!$E$4+E96</f>
        <v>-2.598714676637462</v>
      </c>
      <c r="F97">
        <f>(D97-D96)/'Simulation Parameters'!$E$4</f>
        <v>0.03840951507889656</v>
      </c>
      <c r="G97">
        <f>-'Simulation Parameters'!$B$2*Computations!D97-'Simulation Parameters'!$B$3*Computations!E97-'Simulation Parameters'!$B$4*F97</f>
        <v>2.4970640517375373</v>
      </c>
      <c r="H97">
        <f>IF('Simulation Parameters'!$E$8&gt;=0,MIN('Simulation Parameters'!$E$8,ABS(Computations!G97))*SIGN(Computations!G97),G97)</f>
        <v>2.4970640517375373</v>
      </c>
      <c r="I97">
        <f>IF('Simulation Parameters'!$E$6=0,H97,H97/'Simulation Parameters'!$E$6*'Simulation Parameters'!$E$4+L96)</f>
        <v>0.6626755280132757</v>
      </c>
      <c r="J97">
        <f>(I97-L96)/'Simulation Parameters'!$E$4</f>
        <v>24.970640517375372</v>
      </c>
      <c r="K97">
        <f>IF('Simulation Parameters'!$E$9&gt;=0,MIN(ABS(J97),'Simulation Parameters'!$E$9)*SIGN(J97),J97)</f>
        <v>24.970640517375372</v>
      </c>
      <c r="L97">
        <f>(K97+'Simulation Parameters'!$E$7)*'Simulation Parameters'!$E$4+L96</f>
        <v>0.037675528013275644</v>
      </c>
    </row>
    <row r="98" spans="1:12" ht="12.75">
      <c r="A98">
        <f>'Simulation Parameters'!$E$4*(ROW(A98)-1)</f>
        <v>2.4250000000000003</v>
      </c>
      <c r="B98">
        <f>B97+L97*'Simulation Parameters'!$E$4</f>
        <v>9.8526155645394</v>
      </c>
      <c r="C98">
        <f>'Simulation Parameters'!$E$3</f>
        <v>10</v>
      </c>
      <c r="D98">
        <f t="shared" si="1"/>
        <v>-0.14738443546059976</v>
      </c>
      <c r="E98">
        <f>D98*'Simulation Parameters'!$E$4+E97</f>
        <v>-2.6023992875239768</v>
      </c>
      <c r="F98">
        <f>(D98-D97)/'Simulation Parameters'!$E$4</f>
        <v>0.03767552801328122</v>
      </c>
      <c r="G98">
        <f>-'Simulation Parameters'!$B$2*Computations!D98-'Simulation Parameters'!$B$3*Computations!E98-'Simulation Parameters'!$B$4*F98</f>
        <v>2.497699866791684</v>
      </c>
      <c r="H98">
        <f>IF('Simulation Parameters'!$E$8&gt;=0,MIN('Simulation Parameters'!$E$8,ABS(Computations!G98))*SIGN(Computations!G98),G98)</f>
        <v>2.497699866791684</v>
      </c>
      <c r="I98">
        <f>IF('Simulation Parameters'!$E$6=0,H98,H98/'Simulation Parameters'!$E$6*'Simulation Parameters'!$E$4+L97)</f>
        <v>0.6621004947111967</v>
      </c>
      <c r="J98">
        <f>(I98-L97)/'Simulation Parameters'!$E$4</f>
        <v>24.97699866791684</v>
      </c>
      <c r="K98">
        <f>IF('Simulation Parameters'!$E$9&gt;=0,MIN(ABS(J98),'Simulation Parameters'!$E$9)*SIGN(J98),J98)</f>
        <v>24.97699866791684</v>
      </c>
      <c r="L98">
        <f>(K98+'Simulation Parameters'!$E$7)*'Simulation Parameters'!$E$4+L97</f>
        <v>0.0371004947111966</v>
      </c>
    </row>
    <row r="99" spans="1:12" ht="12.75">
      <c r="A99">
        <f>'Simulation Parameters'!$E$4*(ROW(A99)-1)</f>
        <v>2.45</v>
      </c>
      <c r="B99">
        <f>B98+L98*'Simulation Parameters'!$E$4</f>
        <v>9.85354307690718</v>
      </c>
      <c r="C99">
        <f>'Simulation Parameters'!$E$3</f>
        <v>10</v>
      </c>
      <c r="D99">
        <f t="shared" si="1"/>
        <v>-0.14645692309282055</v>
      </c>
      <c r="E99">
        <f>D99*'Simulation Parameters'!$E$4+E98</f>
        <v>-2.606060710601297</v>
      </c>
      <c r="F99">
        <f>(D99-D98)/'Simulation Parameters'!$E$4</f>
        <v>0.03710049471116861</v>
      </c>
      <c r="G99">
        <f>-'Simulation Parameters'!$B$2*Computations!D99-'Simulation Parameters'!$B$3*Computations!E99-'Simulation Parameters'!$B$4*F99</f>
        <v>2.4982489914616814</v>
      </c>
      <c r="H99">
        <f>IF('Simulation Parameters'!$E$8&gt;=0,MIN('Simulation Parameters'!$E$8,ABS(Computations!G99))*SIGN(Computations!G99),G99)</f>
        <v>2.4982489914616814</v>
      </c>
      <c r="I99">
        <f>IF('Simulation Parameters'!$E$6=0,H99,H99/'Simulation Parameters'!$E$6*'Simulation Parameters'!$E$4+L98)</f>
        <v>0.661662742576617</v>
      </c>
      <c r="J99">
        <f>(I99-L98)/'Simulation Parameters'!$E$4</f>
        <v>24.982489914616814</v>
      </c>
      <c r="K99">
        <f>IF('Simulation Parameters'!$E$9&gt;=0,MIN(ABS(J99),'Simulation Parameters'!$E$9)*SIGN(J99),J99)</f>
        <v>24.982489914616814</v>
      </c>
      <c r="L99">
        <f>(K99+'Simulation Parameters'!$E$7)*'Simulation Parameters'!$E$4+L98</f>
        <v>0.03666274257661694</v>
      </c>
    </row>
    <row r="100" spans="1:12" ht="12.75">
      <c r="A100">
        <f>'Simulation Parameters'!$E$4*(ROW(A100)-1)</f>
        <v>2.475</v>
      </c>
      <c r="B100">
        <f>B99+L99*'Simulation Parameters'!$E$4</f>
        <v>9.854459645471595</v>
      </c>
      <c r="C100">
        <f>'Simulation Parameters'!$E$3</f>
        <v>10</v>
      </c>
      <c r="D100">
        <f t="shared" si="1"/>
        <v>-0.1455403545284053</v>
      </c>
      <c r="E100">
        <f>D100*'Simulation Parameters'!$E$4+E99</f>
        <v>-2.6096992194645074</v>
      </c>
      <c r="F100">
        <f>(D100-D99)/'Simulation Parameters'!$E$4</f>
        <v>0.03666274257660973</v>
      </c>
      <c r="G100">
        <f>-'Simulation Parameters'!$B$2*Computations!D100-'Simulation Parameters'!$B$3*Computations!E100-'Simulation Parameters'!$B$4*F100</f>
        <v>2.498716519353195</v>
      </c>
      <c r="H100">
        <f>IF('Simulation Parameters'!$E$8&gt;=0,MIN('Simulation Parameters'!$E$8,ABS(Computations!G100))*SIGN(Computations!G100),G100)</f>
        <v>2.498716519353195</v>
      </c>
      <c r="I100">
        <f>IF('Simulation Parameters'!$E$6=0,H100,H100/'Simulation Parameters'!$E$6*'Simulation Parameters'!$E$4+L99)</f>
        <v>0.6613418724149157</v>
      </c>
      <c r="J100">
        <f>(I100-L99)/'Simulation Parameters'!$E$4</f>
        <v>24.98716519353195</v>
      </c>
      <c r="K100">
        <f>IF('Simulation Parameters'!$E$9&gt;=0,MIN(ABS(J100),'Simulation Parameters'!$E$9)*SIGN(J100),J100)</f>
        <v>24.98716519353195</v>
      </c>
      <c r="L100">
        <f>(K100+'Simulation Parameters'!$E$7)*'Simulation Parameters'!$E$4+L99</f>
        <v>0.0363418724149157</v>
      </c>
    </row>
    <row r="101" spans="1:12" ht="12.75">
      <c r="A101">
        <f>'Simulation Parameters'!$E$4*(ROW(A101)-1)</f>
        <v>2.5</v>
      </c>
      <c r="B101">
        <f>B100+L100*'Simulation Parameters'!$E$4</f>
        <v>9.855368192281968</v>
      </c>
      <c r="C101">
        <f>'Simulation Parameters'!$E$3</f>
        <v>10</v>
      </c>
      <c r="D101">
        <f t="shared" si="1"/>
        <v>-0.14463180771803152</v>
      </c>
      <c r="E101">
        <f>D101*'Simulation Parameters'!$E$4+E100</f>
        <v>-2.6133150146574584</v>
      </c>
      <c r="F101">
        <f>(D101-D100)/'Simulation Parameters'!$E$4</f>
        <v>0.036341872414951126</v>
      </c>
      <c r="G101">
        <f>-'Simulation Parameters'!$B$2*Computations!D101-'Simulation Parameters'!$B$3*Computations!E101-'Simulation Parameters'!$B$4*F101</f>
        <v>2.4991081241895956</v>
      </c>
      <c r="H101">
        <f>IF('Simulation Parameters'!$E$8&gt;=0,MIN('Simulation Parameters'!$E$8,ABS(Computations!G101))*SIGN(Computations!G101),G101)</f>
        <v>2.4991081241895956</v>
      </c>
      <c r="I101">
        <f>IF('Simulation Parameters'!$E$6=0,H101,H101/'Simulation Parameters'!$E$6*'Simulation Parameters'!$E$4+L100)</f>
        <v>0.6611189034623146</v>
      </c>
      <c r="J101">
        <f>(I101-L100)/'Simulation Parameters'!$E$4</f>
        <v>24.991081241895955</v>
      </c>
      <c r="K101">
        <f>IF('Simulation Parameters'!$E$9&gt;=0,MIN(ABS(J101),'Simulation Parameters'!$E$9)*SIGN(J101),J101)</f>
        <v>24.991081241895955</v>
      </c>
      <c r="L101">
        <f>(K101+'Simulation Parameters'!$E$7)*'Simulation Parameters'!$E$4+L100</f>
        <v>0.03611890346231458</v>
      </c>
    </row>
    <row r="102" spans="1:12" ht="12.75">
      <c r="A102">
        <f>'Simulation Parameters'!$E$4*(ROW(A102)-1)</f>
        <v>2.5250000000000004</v>
      </c>
      <c r="B102">
        <f>B101+L101*'Simulation Parameters'!$E$4</f>
        <v>9.856271164868526</v>
      </c>
      <c r="C102">
        <f>'Simulation Parameters'!$E$3</f>
        <v>10</v>
      </c>
      <c r="D102">
        <f t="shared" si="1"/>
        <v>-0.1437288351314745</v>
      </c>
      <c r="E102">
        <f>D102*'Simulation Parameters'!$E$4+E101</f>
        <v>-2.616908235535745</v>
      </c>
      <c r="F102">
        <f>(D102-D101)/'Simulation Parameters'!$E$4</f>
        <v>0.03611890346228108</v>
      </c>
      <c r="G102">
        <f>-'Simulation Parameters'!$B$2*Computations!D102-'Simulation Parameters'!$B$3*Computations!E102-'Simulation Parameters'!$B$4*F102</f>
        <v>2.499429861399423</v>
      </c>
      <c r="H102">
        <f>IF('Simulation Parameters'!$E$8&gt;=0,MIN('Simulation Parameters'!$E$8,ABS(Computations!G102))*SIGN(Computations!G102),G102)</f>
        <v>2.499429861399423</v>
      </c>
      <c r="I102">
        <f>IF('Simulation Parameters'!$E$6=0,H102,H102/'Simulation Parameters'!$E$6*'Simulation Parameters'!$E$4+L101)</f>
        <v>0.6609763688121704</v>
      </c>
      <c r="J102">
        <f>(I102-L101)/'Simulation Parameters'!$E$4</f>
        <v>24.99429861399423</v>
      </c>
      <c r="K102">
        <f>IF('Simulation Parameters'!$E$9&gt;=0,MIN(ABS(J102),'Simulation Parameters'!$E$9)*SIGN(J102),J102)</f>
        <v>24.99429861399423</v>
      </c>
      <c r="L102">
        <f>(K102+'Simulation Parameters'!$E$7)*'Simulation Parameters'!$E$4+L101</f>
        <v>0.0359763688121703</v>
      </c>
    </row>
    <row r="103" spans="1:12" ht="12.75">
      <c r="A103">
        <f>'Simulation Parameters'!$E$4*(ROW(A103)-1)</f>
        <v>2.5500000000000003</v>
      </c>
      <c r="B103">
        <f>B102+L102*'Simulation Parameters'!$E$4</f>
        <v>9.85717057408883</v>
      </c>
      <c r="C103">
        <f>'Simulation Parameters'!$E$3</f>
        <v>10</v>
      </c>
      <c r="D103">
        <f t="shared" si="1"/>
        <v>-0.1428294259111702</v>
      </c>
      <c r="E103">
        <f>D103*'Simulation Parameters'!$E$4+E102</f>
        <v>-2.6204789711835246</v>
      </c>
      <c r="F103">
        <f>(D103-D102)/'Simulation Parameters'!$E$4</f>
        <v>0.0359763688121717</v>
      </c>
      <c r="G103">
        <f>-'Simulation Parameters'!$B$2*Computations!D103-'Simulation Parameters'!$B$3*Computations!E103-'Simulation Parameters'!$B$4*F103</f>
        <v>2.49968799651181</v>
      </c>
      <c r="H103">
        <f>IF('Simulation Parameters'!$E$8&gt;=0,MIN('Simulation Parameters'!$E$8,ABS(Computations!G103))*SIGN(Computations!G103),G103)</f>
        <v>2.49968799651181</v>
      </c>
      <c r="I103">
        <f>IF('Simulation Parameters'!$E$6=0,H103,H103/'Simulation Parameters'!$E$6*'Simulation Parameters'!$E$4+L102)</f>
        <v>0.6608983679401228</v>
      </c>
      <c r="J103">
        <f>(I103-L102)/'Simulation Parameters'!$E$4</f>
        <v>24.9968799651181</v>
      </c>
      <c r="K103">
        <f>IF('Simulation Parameters'!$E$9&gt;=0,MIN(ABS(J103),'Simulation Parameters'!$E$9)*SIGN(J103),J103)</f>
        <v>24.9968799651181</v>
      </c>
      <c r="L103">
        <f>(K103+'Simulation Parameters'!$E$7)*'Simulation Parameters'!$E$4+L102</f>
        <v>0.03589836794012282</v>
      </c>
    </row>
    <row r="104" spans="1:12" ht="12.75">
      <c r="A104">
        <f>'Simulation Parameters'!$E$4*(ROW(A104)-1)</f>
        <v>2.575</v>
      </c>
      <c r="B104">
        <f>B103+L103*'Simulation Parameters'!$E$4</f>
        <v>9.858068033287333</v>
      </c>
      <c r="C104">
        <f>'Simulation Parameters'!$E$3</f>
        <v>10</v>
      </c>
      <c r="D104">
        <f t="shared" si="1"/>
        <v>-0.14193196671266683</v>
      </c>
      <c r="E104">
        <f>D104*'Simulation Parameters'!$E$4+E103</f>
        <v>-2.624027270351341</v>
      </c>
      <c r="F104">
        <f>(D104-D103)/'Simulation Parameters'!$E$4</f>
        <v>0.03589836794013479</v>
      </c>
      <c r="G104">
        <f>-'Simulation Parameters'!$B$2*Computations!D104-'Simulation Parameters'!$B$3*Computations!E104-'Simulation Parameters'!$B$4*F104</f>
        <v>2.499888858860979</v>
      </c>
      <c r="H104">
        <f>IF('Simulation Parameters'!$E$8&gt;=0,MIN('Simulation Parameters'!$E$8,ABS(Computations!G104))*SIGN(Computations!G104),G104)</f>
        <v>2.499888858860979</v>
      </c>
      <c r="I104">
        <f>IF('Simulation Parameters'!$E$6=0,H104,H104/'Simulation Parameters'!$E$6*'Simulation Parameters'!$E$4+L103)</f>
        <v>0.6608705826553676</v>
      </c>
      <c r="J104">
        <f>(I104-L103)/'Simulation Parameters'!$E$4</f>
        <v>24.99888858860979</v>
      </c>
      <c r="K104">
        <f>IF('Simulation Parameters'!$E$9&gt;=0,MIN(ABS(J104),'Simulation Parameters'!$E$9)*SIGN(J104),J104)</f>
        <v>24.99888858860979</v>
      </c>
      <c r="L104">
        <f>(K104+'Simulation Parameters'!$E$7)*'Simulation Parameters'!$E$4+L103</f>
        <v>0.0358705826553676</v>
      </c>
    </row>
    <row r="105" spans="1:12" ht="12.75">
      <c r="A105">
        <f>'Simulation Parameters'!$E$4*(ROW(A105)-1)</f>
        <v>2.6</v>
      </c>
      <c r="B105">
        <f>B104+L104*'Simulation Parameters'!$E$4</f>
        <v>9.858964797853718</v>
      </c>
      <c r="C105">
        <f>'Simulation Parameters'!$E$3</f>
        <v>10</v>
      </c>
      <c r="D105">
        <f t="shared" si="1"/>
        <v>-0.1410352021462824</v>
      </c>
      <c r="E105">
        <f>D105*'Simulation Parameters'!$E$4+E104</f>
        <v>-2.6275531504049985</v>
      </c>
      <c r="F105">
        <f>(D105-D104)/'Simulation Parameters'!$E$4</f>
        <v>0.03587058265537735</v>
      </c>
      <c r="G105">
        <f>-'Simulation Parameters'!$B$2*Computations!D105-'Simulation Parameters'!$B$3*Computations!E105-'Simulation Parameters'!$B$4*F105</f>
        <v>2.500038718904082</v>
      </c>
      <c r="H105">
        <f>IF('Simulation Parameters'!$E$8&gt;=0,MIN('Simulation Parameters'!$E$8,ABS(Computations!G105))*SIGN(Computations!G105),G105)</f>
        <v>2.500038718904082</v>
      </c>
      <c r="I105">
        <f>IF('Simulation Parameters'!$E$6=0,H105,H105/'Simulation Parameters'!$E$6*'Simulation Parameters'!$E$4+L104)</f>
        <v>0.6608802623813881</v>
      </c>
      <c r="J105">
        <f>(I105-L104)/'Simulation Parameters'!$E$4</f>
        <v>25.00038718904082</v>
      </c>
      <c r="K105">
        <f>IF('Simulation Parameters'!$E$9&gt;=0,MIN(ABS(J105),'Simulation Parameters'!$E$9)*SIGN(J105),J105)</f>
        <v>25.00038718904082</v>
      </c>
      <c r="L105">
        <f>(K105+'Simulation Parameters'!$E$7)*'Simulation Parameters'!$E$4+L104</f>
        <v>0.03588026238138806</v>
      </c>
    </row>
    <row r="106" spans="1:12" ht="12.75">
      <c r="A106">
        <f>'Simulation Parameters'!$E$4*(ROW(A106)-1)</f>
        <v>2.625</v>
      </c>
      <c r="B106">
        <f>B105+L105*'Simulation Parameters'!$E$4</f>
        <v>9.859861804413253</v>
      </c>
      <c r="C106">
        <f>'Simulation Parameters'!$E$3</f>
        <v>10</v>
      </c>
      <c r="D106">
        <f t="shared" si="1"/>
        <v>-0.14013819558674712</v>
      </c>
      <c r="E106">
        <f>D106*'Simulation Parameters'!$E$4+E105</f>
        <v>-2.6310566052946673</v>
      </c>
      <c r="F106">
        <f>(D106-D105)/'Simulation Parameters'!$E$4</f>
        <v>0.0358802623814114</v>
      </c>
      <c r="G106">
        <f>-'Simulation Parameters'!$B$2*Computations!D106-'Simulation Parameters'!$B$3*Computations!E106-'Simulation Parameters'!$B$4*F106</f>
        <v>2.5001436873289875</v>
      </c>
      <c r="H106">
        <f>IF('Simulation Parameters'!$E$8&gt;=0,MIN('Simulation Parameters'!$E$8,ABS(Computations!G106))*SIGN(Computations!G106),G106)</f>
        <v>2.5001436873289875</v>
      </c>
      <c r="I106">
        <f>IF('Simulation Parameters'!$E$6=0,H106,H106/'Simulation Parameters'!$E$6*'Simulation Parameters'!$E$4+L105)</f>
        <v>0.660916184213635</v>
      </c>
      <c r="J106">
        <f>(I106-L105)/'Simulation Parameters'!$E$4</f>
        <v>25.001436873289872</v>
      </c>
      <c r="K106">
        <f>IF('Simulation Parameters'!$E$9&gt;=0,MIN(ABS(J106),'Simulation Parameters'!$E$9)*SIGN(J106),J106)</f>
        <v>25.001436873289872</v>
      </c>
      <c r="L106">
        <f>(K106+'Simulation Parameters'!$E$7)*'Simulation Parameters'!$E$4+L105</f>
        <v>0.03591618421363487</v>
      </c>
    </row>
    <row r="107" spans="1:12" ht="12.75">
      <c r="A107">
        <f>'Simulation Parameters'!$E$4*(ROW(A107)-1)</f>
        <v>2.6500000000000004</v>
      </c>
      <c r="B107">
        <f>B106+L106*'Simulation Parameters'!$E$4</f>
        <v>9.860759709018593</v>
      </c>
      <c r="C107">
        <f>'Simulation Parameters'!$E$3</f>
        <v>10</v>
      </c>
      <c r="D107">
        <f t="shared" si="1"/>
        <v>-0.139240290981407</v>
      </c>
      <c r="E107">
        <f>D107*'Simulation Parameters'!$E$4+E106</f>
        <v>-2.6345376125692024</v>
      </c>
      <c r="F107">
        <f>(D107-D106)/'Simulation Parameters'!$E$4</f>
        <v>0.03591618421360465</v>
      </c>
      <c r="G107">
        <f>-'Simulation Parameters'!$B$2*Computations!D107-'Simulation Parameters'!$B$3*Computations!E107-'Simulation Parameters'!$B$4*F107</f>
        <v>2.50020963405006</v>
      </c>
      <c r="H107">
        <f>IF('Simulation Parameters'!$E$8&gt;=0,MIN('Simulation Parameters'!$E$8,ABS(Computations!G107))*SIGN(Computations!G107),G107)</f>
        <v>2.50020963405006</v>
      </c>
      <c r="I107">
        <f>IF('Simulation Parameters'!$E$6=0,H107,H107/'Simulation Parameters'!$E$6*'Simulation Parameters'!$E$4+L106)</f>
        <v>0.6609685927261498</v>
      </c>
      <c r="J107">
        <f>(I107-L106)/'Simulation Parameters'!$E$4</f>
        <v>25.002096340500596</v>
      </c>
      <c r="K107">
        <f>IF('Simulation Parameters'!$E$9&gt;=0,MIN(ABS(J107),'Simulation Parameters'!$E$9)*SIGN(J107),J107)</f>
        <v>25.002096340500596</v>
      </c>
      <c r="L107">
        <f>(K107+'Simulation Parameters'!$E$7)*'Simulation Parameters'!$E$4+L106</f>
        <v>0.03596859272614978</v>
      </c>
    </row>
    <row r="108" spans="1:12" ht="12.75">
      <c r="A108">
        <f>'Simulation Parameters'!$E$4*(ROW(A108)-1)</f>
        <v>2.6750000000000003</v>
      </c>
      <c r="B108">
        <f>B107+L107*'Simulation Parameters'!$E$4</f>
        <v>9.861658923836746</v>
      </c>
      <c r="C108">
        <f>'Simulation Parameters'!$E$3</f>
        <v>10</v>
      </c>
      <c r="D108">
        <f t="shared" si="1"/>
        <v>-0.13834107616325397</v>
      </c>
      <c r="E108">
        <f>D108*'Simulation Parameters'!$E$4+E107</f>
        <v>-2.637996139473284</v>
      </c>
      <c r="F108">
        <f>(D108-D107)/'Simulation Parameters'!$E$4</f>
        <v>0.035968592726121074</v>
      </c>
      <c r="G108">
        <f>-'Simulation Parameters'!$B$2*Computations!D108-'Simulation Parameters'!$B$3*Computations!E108-'Simulation Parameters'!$B$4*F108</f>
        <v>2.500242125160104</v>
      </c>
      <c r="H108">
        <f>IF('Simulation Parameters'!$E$8&gt;=0,MIN('Simulation Parameters'!$E$8,ABS(Computations!G108))*SIGN(Computations!G108),G108)</f>
        <v>2.500242125160104</v>
      </c>
      <c r="I108">
        <f>IF('Simulation Parameters'!$E$6=0,H108,H108/'Simulation Parameters'!$E$6*'Simulation Parameters'!$E$4+L107)</f>
        <v>0.6610291240161759</v>
      </c>
      <c r="J108">
        <f>(I108-L107)/'Simulation Parameters'!$E$4</f>
        <v>25.00242125160104</v>
      </c>
      <c r="K108">
        <f>IF('Simulation Parameters'!$E$9&gt;=0,MIN(ABS(J108),'Simulation Parameters'!$E$9)*SIGN(J108),J108)</f>
        <v>25.00242125160104</v>
      </c>
      <c r="L108">
        <f>(K108+'Simulation Parameters'!$E$7)*'Simulation Parameters'!$E$4+L107</f>
        <v>0.036029124016175744</v>
      </c>
    </row>
    <row r="109" spans="1:12" ht="12.75">
      <c r="A109">
        <f>'Simulation Parameters'!$E$4*(ROW(A109)-1)</f>
        <v>2.7</v>
      </c>
      <c r="B109">
        <f>B108+L108*'Simulation Parameters'!$E$4</f>
        <v>9.86255965193715</v>
      </c>
      <c r="C109">
        <f>'Simulation Parameters'!$E$3</f>
        <v>10</v>
      </c>
      <c r="D109">
        <f t="shared" si="1"/>
        <v>-0.13744034806284944</v>
      </c>
      <c r="E109">
        <f>D109*'Simulation Parameters'!$E$4+E108</f>
        <v>-2.641432148174855</v>
      </c>
      <c r="F109">
        <f>(D109-D108)/'Simulation Parameters'!$E$4</f>
        <v>0.03602912401618141</v>
      </c>
      <c r="G109">
        <f>-'Simulation Parameters'!$B$2*Computations!D109-'Simulation Parameters'!$B$3*Computations!E109-'Simulation Parameters'!$B$4*F109</f>
        <v>2.5002463759171056</v>
      </c>
      <c r="H109">
        <f>IF('Simulation Parameters'!$E$8&gt;=0,MIN('Simulation Parameters'!$E$8,ABS(Computations!G109))*SIGN(Computations!G109),G109)</f>
        <v>2.5002463759171056</v>
      </c>
      <c r="I109">
        <f>IF('Simulation Parameters'!$E$6=0,H109,H109/'Simulation Parameters'!$E$6*'Simulation Parameters'!$E$4+L108)</f>
        <v>0.6610907179954522</v>
      </c>
      <c r="J109">
        <f>(I109-L108)/'Simulation Parameters'!$E$4</f>
        <v>25.002463759171054</v>
      </c>
      <c r="K109">
        <f>IF('Simulation Parameters'!$E$9&gt;=0,MIN(ABS(J109),'Simulation Parameters'!$E$9)*SIGN(J109),J109)</f>
        <v>25.002463759171054</v>
      </c>
      <c r="L109">
        <f>(K109+'Simulation Parameters'!$E$7)*'Simulation Parameters'!$E$4+L108</f>
        <v>0.03609071799545208</v>
      </c>
    </row>
    <row r="110" spans="1:12" ht="12.75">
      <c r="A110">
        <f>'Simulation Parameters'!$E$4*(ROW(A110)-1)</f>
        <v>2.725</v>
      </c>
      <c r="B110">
        <f>B109+L109*'Simulation Parameters'!$E$4</f>
        <v>9.863461919887037</v>
      </c>
      <c r="C110">
        <f>'Simulation Parameters'!$E$3</f>
        <v>10</v>
      </c>
      <c r="D110">
        <f t="shared" si="1"/>
        <v>-0.1365380801129632</v>
      </c>
      <c r="E110">
        <f>D110*'Simulation Parameters'!$E$4+E109</f>
        <v>-2.6448456001776792</v>
      </c>
      <c r="F110">
        <f>(D110-D109)/'Simulation Parameters'!$E$4</f>
        <v>0.036090717995449495</v>
      </c>
      <c r="G110">
        <f>-'Simulation Parameters'!$B$2*Computations!D110-'Simulation Parameters'!$B$3*Computations!E110-'Simulation Parameters'!$B$4*F110</f>
        <v>2.5002272178842184</v>
      </c>
      <c r="H110">
        <f>IF('Simulation Parameters'!$E$8&gt;=0,MIN('Simulation Parameters'!$E$8,ABS(Computations!G110))*SIGN(Computations!G110),G110)</f>
        <v>2.5002272178842184</v>
      </c>
      <c r="I110">
        <f>IF('Simulation Parameters'!$E$6=0,H110,H110/'Simulation Parameters'!$E$6*'Simulation Parameters'!$E$4+L109)</f>
        <v>0.6611475224665067</v>
      </c>
      <c r="J110">
        <f>(I110-L109)/'Simulation Parameters'!$E$4</f>
        <v>25.002272178842183</v>
      </c>
      <c r="K110">
        <f>IF('Simulation Parameters'!$E$9&gt;=0,MIN(ABS(J110),'Simulation Parameters'!$E$9)*SIGN(J110),J110)</f>
        <v>25.002272178842183</v>
      </c>
      <c r="L110">
        <f>(K110+'Simulation Parameters'!$E$7)*'Simulation Parameters'!$E$4+L109</f>
        <v>0.03614752246650667</v>
      </c>
    </row>
    <row r="111" spans="1:12" ht="12.75">
      <c r="A111">
        <f>'Simulation Parameters'!$E$4*(ROW(A111)-1)</f>
        <v>2.75</v>
      </c>
      <c r="B111">
        <f>B110+L110*'Simulation Parameters'!$E$4</f>
        <v>9.864365607948699</v>
      </c>
      <c r="C111">
        <f>'Simulation Parameters'!$E$3</f>
        <v>10</v>
      </c>
      <c r="D111">
        <f t="shared" si="1"/>
        <v>-0.13563439205130123</v>
      </c>
      <c r="E111">
        <f>D111*'Simulation Parameters'!$E$4+E110</f>
        <v>-2.648236459978962</v>
      </c>
      <c r="F111">
        <f>(D111-D110)/'Simulation Parameters'!$E$4</f>
        <v>0.036147522466478677</v>
      </c>
      <c r="G111">
        <f>-'Simulation Parameters'!$B$2*Computations!D111-'Simulation Parameters'!$B$3*Computations!E111-'Simulation Parameters'!$B$4*F111</f>
        <v>2.5001890784105383</v>
      </c>
      <c r="H111">
        <f>IF('Simulation Parameters'!$E$8&gt;=0,MIN('Simulation Parameters'!$E$8,ABS(Computations!G111))*SIGN(Computations!G111),G111)</f>
        <v>2.5001890784105383</v>
      </c>
      <c r="I111">
        <f>IF('Simulation Parameters'!$E$6=0,H111,H111/'Simulation Parameters'!$E$6*'Simulation Parameters'!$E$4+L110)</f>
        <v>0.6611947920691412</v>
      </c>
      <c r="J111">
        <f>(I111-L110)/'Simulation Parameters'!$E$4</f>
        <v>25.00189078410538</v>
      </c>
      <c r="K111">
        <f>IF('Simulation Parameters'!$E$9&gt;=0,MIN(ABS(J111),'Simulation Parameters'!$E$9)*SIGN(J111),J111)</f>
        <v>25.00189078410538</v>
      </c>
      <c r="L111">
        <f>(K111+'Simulation Parameters'!$E$7)*'Simulation Parameters'!$E$4+L110</f>
        <v>0.036194792069141196</v>
      </c>
    </row>
    <row r="112" spans="1:12" ht="12.75">
      <c r="A112">
        <f>'Simulation Parameters'!$E$4*(ROW(A112)-1)</f>
        <v>2.7750000000000004</v>
      </c>
      <c r="B112">
        <f>B111+L111*'Simulation Parameters'!$E$4</f>
        <v>9.865270477750427</v>
      </c>
      <c r="C112">
        <f>'Simulation Parameters'!$E$3</f>
        <v>10</v>
      </c>
      <c r="D112">
        <f t="shared" si="1"/>
        <v>-0.13472952224957346</v>
      </c>
      <c r="E112">
        <f>D112*'Simulation Parameters'!$E$4+E111</f>
        <v>-2.651604698035201</v>
      </c>
      <c r="F112">
        <f>(D112-D111)/'Simulation Parameters'!$E$4</f>
        <v>0.036194792069110804</v>
      </c>
      <c r="G112">
        <f>-'Simulation Parameters'!$B$2*Computations!D112-'Simulation Parameters'!$B$3*Computations!E112-'Simulation Parameters'!$B$4*F112</f>
        <v>2.5001359707285036</v>
      </c>
      <c r="H112">
        <f>IF('Simulation Parameters'!$E$8&gt;=0,MIN('Simulation Parameters'!$E$8,ABS(Computations!G112))*SIGN(Computations!G112),G112)</f>
        <v>2.5001359707285036</v>
      </c>
      <c r="I112">
        <f>IF('Simulation Parameters'!$E$6=0,H112,H112/'Simulation Parameters'!$E$6*'Simulation Parameters'!$E$4+L111)</f>
        <v>0.6612287847512671</v>
      </c>
      <c r="J112">
        <f>(I112-L111)/'Simulation Parameters'!$E$4</f>
        <v>25.001359707285033</v>
      </c>
      <c r="K112">
        <f>IF('Simulation Parameters'!$E$9&gt;=0,MIN(ABS(J112),'Simulation Parameters'!$E$9)*SIGN(J112),J112)</f>
        <v>25.001359707285033</v>
      </c>
      <c r="L112">
        <f>(K112+'Simulation Parameters'!$E$7)*'Simulation Parameters'!$E$4+L111</f>
        <v>0.03622878475126702</v>
      </c>
    </row>
    <row r="113" spans="1:12" ht="12.75">
      <c r="A113">
        <f>'Simulation Parameters'!$E$4*(ROW(A113)-1)</f>
        <v>2.8000000000000003</v>
      </c>
      <c r="B113">
        <f>B112+L112*'Simulation Parameters'!$E$4</f>
        <v>9.866176197369208</v>
      </c>
      <c r="C113">
        <f>'Simulation Parameters'!$E$3</f>
        <v>10</v>
      </c>
      <c r="D113">
        <f t="shared" si="1"/>
        <v>-0.13382380263079163</v>
      </c>
      <c r="E113">
        <f>D113*'Simulation Parameters'!$E$4+E112</f>
        <v>-2.654950293100971</v>
      </c>
      <c r="F113">
        <f>(D113-D112)/'Simulation Parameters'!$E$4</f>
        <v>0.036228784751273224</v>
      </c>
      <c r="G113">
        <f>-'Simulation Parameters'!$B$2*Computations!D113-'Simulation Parameters'!$B$3*Computations!E113-'Simulation Parameters'!$B$4*F113</f>
        <v>2.5000714930472605</v>
      </c>
      <c r="H113">
        <f>IF('Simulation Parameters'!$E$8&gt;=0,MIN('Simulation Parameters'!$E$8,ABS(Computations!G113))*SIGN(Computations!G113),G113)</f>
        <v>2.5000714930472605</v>
      </c>
      <c r="I113">
        <f>IF('Simulation Parameters'!$E$6=0,H113,H113/'Simulation Parameters'!$E$6*'Simulation Parameters'!$E$4+L112)</f>
        <v>0.6612466580130821</v>
      </c>
      <c r="J113">
        <f>(I113-L112)/'Simulation Parameters'!$E$4</f>
        <v>25.000714930472604</v>
      </c>
      <c r="K113">
        <f>IF('Simulation Parameters'!$E$9&gt;=0,MIN(ABS(J113),'Simulation Parameters'!$E$9)*SIGN(J113),J113)</f>
        <v>25.000714930472604</v>
      </c>
      <c r="L113">
        <f>(K113+'Simulation Parameters'!$E$7)*'Simulation Parameters'!$E$4+L112</f>
        <v>0.03624665801308213</v>
      </c>
    </row>
    <row r="114" spans="1:12" ht="12.75">
      <c r="A114">
        <f>'Simulation Parameters'!$E$4*(ROW(A114)-1)</f>
        <v>2.825</v>
      </c>
      <c r="B114">
        <f>B113+L113*'Simulation Parameters'!$E$4</f>
        <v>9.867082363819536</v>
      </c>
      <c r="C114">
        <f>'Simulation Parameters'!$E$3</f>
        <v>10</v>
      </c>
      <c r="D114">
        <f t="shared" si="1"/>
        <v>-0.13291763618046382</v>
      </c>
      <c r="E114">
        <f>D114*'Simulation Parameters'!$E$4+E113</f>
        <v>-2.6582732340054824</v>
      </c>
      <c r="F114">
        <f>(D114-D113)/'Simulation Parameters'!$E$4</f>
        <v>0.036246658013112665</v>
      </c>
      <c r="G114">
        <f>-'Simulation Parameters'!$B$2*Computations!D114-'Simulation Parameters'!$B$3*Computations!E114-'Simulation Parameters'!$B$4*F114</f>
        <v>2.4999988351365987</v>
      </c>
      <c r="H114">
        <f>IF('Simulation Parameters'!$E$8&gt;=0,MIN('Simulation Parameters'!$E$8,ABS(Computations!G114))*SIGN(Computations!G114),G114)</f>
        <v>2.4999988351365987</v>
      </c>
      <c r="I114">
        <f>IF('Simulation Parameters'!$E$6=0,H114,H114/'Simulation Parameters'!$E$6*'Simulation Parameters'!$E$4+L113)</f>
        <v>0.6612463667972318</v>
      </c>
      <c r="J114">
        <f>(I114-L113)/'Simulation Parameters'!$E$4</f>
        <v>24.999988351365985</v>
      </c>
      <c r="K114">
        <f>IF('Simulation Parameters'!$E$9&gt;=0,MIN(ABS(J114),'Simulation Parameters'!$E$9)*SIGN(J114),J114)</f>
        <v>24.999988351365985</v>
      </c>
      <c r="L114">
        <f>(K114+'Simulation Parameters'!$E$7)*'Simulation Parameters'!$E$4+L113</f>
        <v>0.03624636679723176</v>
      </c>
    </row>
    <row r="115" spans="1:12" ht="12.75">
      <c r="A115">
        <f>'Simulation Parameters'!$E$4*(ROW(A115)-1)</f>
        <v>2.85</v>
      </c>
      <c r="B115">
        <f>B114+L114*'Simulation Parameters'!$E$4</f>
        <v>9.867988522989467</v>
      </c>
      <c r="C115">
        <f>'Simulation Parameters'!$E$3</f>
        <v>10</v>
      </c>
      <c r="D115">
        <f t="shared" si="1"/>
        <v>-0.13201147701053273</v>
      </c>
      <c r="E115">
        <f>D115*'Simulation Parameters'!$E$4+E114</f>
        <v>-2.661573520930746</v>
      </c>
      <c r="F115">
        <f>(D115-D114)/'Simulation Parameters'!$E$4</f>
        <v>0.03624636679724347</v>
      </c>
      <c r="G115">
        <f>-'Simulation Parameters'!$B$2*Computations!D115-'Simulation Parameters'!$B$3*Computations!E115-'Simulation Parameters'!$B$4*F115</f>
        <v>2.4999207910181247</v>
      </c>
      <c r="H115">
        <f>IF('Simulation Parameters'!$E$8&gt;=0,MIN('Simulation Parameters'!$E$8,ABS(Computations!G115))*SIGN(Computations!G115),G115)</f>
        <v>2.4999207910181247</v>
      </c>
      <c r="I115">
        <f>IF('Simulation Parameters'!$E$6=0,H115,H115/'Simulation Parameters'!$E$6*'Simulation Parameters'!$E$4+L114)</f>
        <v>0.661226564551763</v>
      </c>
      <c r="J115">
        <f>(I115-L114)/'Simulation Parameters'!$E$4</f>
        <v>24.999207910181244</v>
      </c>
      <c r="K115">
        <f>IF('Simulation Parameters'!$E$9&gt;=0,MIN(ABS(J115),'Simulation Parameters'!$E$9)*SIGN(J115),J115)</f>
        <v>24.999207910181244</v>
      </c>
      <c r="L115">
        <f>(K115+'Simulation Parameters'!$E$7)*'Simulation Parameters'!$E$4+L114</f>
        <v>0.03622656455176287</v>
      </c>
    </row>
    <row r="116" spans="1:12" ht="12.75">
      <c r="A116">
        <f>'Simulation Parameters'!$E$4*(ROW(A116)-1)</f>
        <v>2.875</v>
      </c>
      <c r="B116">
        <f>B115+L115*'Simulation Parameters'!$E$4</f>
        <v>9.868894187103262</v>
      </c>
      <c r="C116">
        <f>'Simulation Parameters'!$E$3</f>
        <v>10</v>
      </c>
      <c r="D116">
        <f t="shared" si="1"/>
        <v>-0.13110581289673817</v>
      </c>
      <c r="E116">
        <f>D116*'Simulation Parameters'!$E$4+E115</f>
        <v>-2.664851166253164</v>
      </c>
      <c r="F116">
        <f>(D116-D115)/'Simulation Parameters'!$E$4</f>
        <v>0.0362265645517823</v>
      </c>
      <c r="G116">
        <f>-'Simulation Parameters'!$B$2*Computations!D116-'Simulation Parameters'!$B$3*Computations!E116-'Simulation Parameters'!$B$4*F116</f>
        <v>2.4998397765064984</v>
      </c>
      <c r="H116">
        <f>IF('Simulation Parameters'!$E$8&gt;=0,MIN('Simulation Parameters'!$E$8,ABS(Computations!G116))*SIGN(Computations!G116),G116)</f>
        <v>2.4998397765064984</v>
      </c>
      <c r="I116">
        <f>IF('Simulation Parameters'!$E$6=0,H116,H116/'Simulation Parameters'!$E$6*'Simulation Parameters'!$E$4+L115)</f>
        <v>0.6611865086783875</v>
      </c>
      <c r="J116">
        <f>(I116-L115)/'Simulation Parameters'!$E$4</f>
        <v>24.998397765064983</v>
      </c>
      <c r="K116">
        <f>IF('Simulation Parameters'!$E$9&gt;=0,MIN(ABS(J116),'Simulation Parameters'!$E$9)*SIGN(J116),J116)</f>
        <v>24.998397765064983</v>
      </c>
      <c r="L116">
        <f>(K116+'Simulation Parameters'!$E$7)*'Simulation Parameters'!$E$4+L115</f>
        <v>0.036186508678387436</v>
      </c>
    </row>
    <row r="117" spans="1:12" ht="12.75">
      <c r="A117">
        <f>'Simulation Parameters'!$E$4*(ROW(A117)-1)</f>
        <v>2.9000000000000004</v>
      </c>
      <c r="B117">
        <f>B116+L116*'Simulation Parameters'!$E$4</f>
        <v>9.86979884982022</v>
      </c>
      <c r="C117">
        <f>'Simulation Parameters'!$E$3</f>
        <v>10</v>
      </c>
      <c r="D117">
        <f t="shared" si="1"/>
        <v>-0.1302011501797793</v>
      </c>
      <c r="E117">
        <f>D117*'Simulation Parameters'!$E$4+E116</f>
        <v>-2.6681061950076588</v>
      </c>
      <c r="F117">
        <f>(D117-D116)/'Simulation Parameters'!$E$4</f>
        <v>0.03618650867835527</v>
      </c>
      <c r="G117">
        <f>-'Simulation Parameters'!$B$2*Computations!D117-'Simulation Parameters'!$B$3*Computations!E117-'Simulation Parameters'!$B$4*F117</f>
        <v>2.4997578504706164</v>
      </c>
      <c r="H117">
        <f>IF('Simulation Parameters'!$E$8&gt;=0,MIN('Simulation Parameters'!$E$8,ABS(Computations!G117))*SIGN(Computations!G117),G117)</f>
        <v>2.4997578504706164</v>
      </c>
      <c r="I117">
        <f>IF('Simulation Parameters'!$E$6=0,H117,H117/'Simulation Parameters'!$E$6*'Simulation Parameters'!$E$4+L116)</f>
        <v>0.6611259712960416</v>
      </c>
      <c r="J117">
        <f>(I117-L116)/'Simulation Parameters'!$E$4</f>
        <v>24.997578504706162</v>
      </c>
      <c r="K117">
        <f>IF('Simulation Parameters'!$E$9&gt;=0,MIN(ABS(J117),'Simulation Parameters'!$E$9)*SIGN(J117),J117)</f>
        <v>24.997578504706162</v>
      </c>
      <c r="L117">
        <f>(K117+'Simulation Parameters'!$E$7)*'Simulation Parameters'!$E$4+L116</f>
        <v>0.03612597129604149</v>
      </c>
    </row>
    <row r="118" spans="1:12" ht="12.75">
      <c r="A118">
        <f>'Simulation Parameters'!$E$4*(ROW(A118)-1)</f>
        <v>2.9250000000000003</v>
      </c>
      <c r="B118">
        <f>B117+L117*'Simulation Parameters'!$E$4</f>
        <v>9.870701999102621</v>
      </c>
      <c r="C118">
        <f>'Simulation Parameters'!$E$3</f>
        <v>10</v>
      </c>
      <c r="D118">
        <f t="shared" si="1"/>
        <v>-0.12929800089737853</v>
      </c>
      <c r="E118">
        <f>D118*'Simulation Parameters'!$E$4+E117</f>
        <v>-2.6713386450300933</v>
      </c>
      <c r="F118">
        <f>(D118-D117)/'Simulation Parameters'!$E$4</f>
        <v>0.03612597129603046</v>
      </c>
      <c r="G118">
        <f>-'Simulation Parameters'!$B$2*Computations!D118-'Simulation Parameters'!$B$3*Computations!E118-'Simulation Parameters'!$B$4*F118</f>
        <v>2.499676738808989</v>
      </c>
      <c r="H118">
        <f>IF('Simulation Parameters'!$E$8&gt;=0,MIN('Simulation Parameters'!$E$8,ABS(Computations!G118))*SIGN(Computations!G118),G118)</f>
        <v>2.499676738808989</v>
      </c>
      <c r="I118">
        <f>IF('Simulation Parameters'!$E$6=0,H118,H118/'Simulation Parameters'!$E$6*'Simulation Parameters'!$E$4+L117)</f>
        <v>0.6610451559982887</v>
      </c>
      <c r="J118">
        <f>(I118-L117)/'Simulation Parameters'!$E$4</f>
        <v>24.99676738808989</v>
      </c>
      <c r="K118">
        <f>IF('Simulation Parameters'!$E$9&gt;=0,MIN(ABS(J118),'Simulation Parameters'!$E$9)*SIGN(J118),J118)</f>
        <v>24.99676738808989</v>
      </c>
      <c r="L118">
        <f>(K118+'Simulation Parameters'!$E$7)*'Simulation Parameters'!$E$4+L117</f>
        <v>0.036045155998288725</v>
      </c>
    </row>
    <row r="119" spans="1:12" ht="12.75">
      <c r="A119">
        <f>'Simulation Parameters'!$E$4*(ROW(A119)-1)</f>
        <v>2.95</v>
      </c>
      <c r="B119">
        <f>B118+L118*'Simulation Parameters'!$E$4</f>
        <v>9.87160312800258</v>
      </c>
      <c r="C119">
        <f>'Simulation Parameters'!$E$3</f>
        <v>10</v>
      </c>
      <c r="D119">
        <f t="shared" si="1"/>
        <v>-0.12839687199742045</v>
      </c>
      <c r="E119">
        <f>D119*'Simulation Parameters'!$E$4+E118</f>
        <v>-2.674548566830029</v>
      </c>
      <c r="F119">
        <f>(D119-D118)/'Simulation Parameters'!$E$4</f>
        <v>0.03604515599832325</v>
      </c>
      <c r="G119">
        <f>-'Simulation Parameters'!$B$2*Computations!D119-'Simulation Parameters'!$B$3*Computations!E119-'Simulation Parameters'!$B$4*F119</f>
        <v>2.4995978602574582</v>
      </c>
      <c r="H119">
        <f>IF('Simulation Parameters'!$E$8&gt;=0,MIN('Simulation Parameters'!$E$8,ABS(Computations!G119))*SIGN(Computations!G119),G119)</f>
        <v>2.4995978602574582</v>
      </c>
      <c r="I119">
        <f>IF('Simulation Parameters'!$E$6=0,H119,H119/'Simulation Parameters'!$E$6*'Simulation Parameters'!$E$4+L118)</f>
        <v>0.6609446210626533</v>
      </c>
      <c r="J119">
        <f>(I119-L118)/'Simulation Parameters'!$E$4</f>
        <v>24.99597860257458</v>
      </c>
      <c r="K119">
        <f>IF('Simulation Parameters'!$E$9&gt;=0,MIN(ABS(J119),'Simulation Parameters'!$E$9)*SIGN(J119),J119)</f>
        <v>24.99597860257458</v>
      </c>
      <c r="L119">
        <f>(K119+'Simulation Parameters'!$E$7)*'Simulation Parameters'!$E$4+L118</f>
        <v>0.03594462106265326</v>
      </c>
    </row>
    <row r="120" spans="1:12" ht="12.75">
      <c r="A120">
        <f>'Simulation Parameters'!$E$4*(ROW(A120)-1)</f>
        <v>2.975</v>
      </c>
      <c r="B120">
        <f>B119+L119*'Simulation Parameters'!$E$4</f>
        <v>9.872501743529146</v>
      </c>
      <c r="C120">
        <f>'Simulation Parameters'!$E$3</f>
        <v>10</v>
      </c>
      <c r="D120">
        <f t="shared" si="1"/>
        <v>-0.12749825647085444</v>
      </c>
      <c r="E120">
        <f>D120*'Simulation Parameters'!$E$4+E119</f>
        <v>-2.6777360232418004</v>
      </c>
      <c r="F120">
        <f>(D120-D119)/'Simulation Parameters'!$E$4</f>
        <v>0.03594462106264018</v>
      </c>
      <c r="G120">
        <f>-'Simulation Parameters'!$B$2*Computations!D120-'Simulation Parameters'!$B$3*Computations!E120-'Simulation Parameters'!$B$4*F120</f>
        <v>2.4995223532621558</v>
      </c>
      <c r="H120">
        <f>IF('Simulation Parameters'!$E$8&gt;=0,MIN('Simulation Parameters'!$E$8,ABS(Computations!G120))*SIGN(Computations!G120),G120)</f>
        <v>2.4995223532621558</v>
      </c>
      <c r="I120">
        <f>IF('Simulation Parameters'!$E$6=0,H120,H120/'Simulation Parameters'!$E$6*'Simulation Parameters'!$E$4+L119)</f>
        <v>0.6608252093781922</v>
      </c>
      <c r="J120">
        <f>(I120-L119)/'Simulation Parameters'!$E$4</f>
        <v>24.995223532621555</v>
      </c>
      <c r="K120">
        <f>IF('Simulation Parameters'!$E$9&gt;=0,MIN(ABS(J120),'Simulation Parameters'!$E$9)*SIGN(J120),J120)</f>
        <v>24.995223532621555</v>
      </c>
      <c r="L120">
        <f>(K120+'Simulation Parameters'!$E$7)*'Simulation Parameters'!$E$4+L119</f>
        <v>0.035825209378192134</v>
      </c>
    </row>
    <row r="121" spans="1:12" ht="12.75">
      <c r="A121">
        <f>'Simulation Parameters'!$E$4*(ROW(A121)-1)</f>
        <v>3</v>
      </c>
      <c r="B121">
        <f>B120+L120*'Simulation Parameters'!$E$4</f>
        <v>9.8733973737636</v>
      </c>
      <c r="C121">
        <f>'Simulation Parameters'!$E$3</f>
        <v>10</v>
      </c>
      <c r="D121">
        <f t="shared" si="1"/>
        <v>-0.12660262623639973</v>
      </c>
      <c r="E121">
        <f>D121*'Simulation Parameters'!$E$4+E120</f>
        <v>-2.6809010888977105</v>
      </c>
      <c r="F121">
        <f>(D121-D120)/'Simulation Parameters'!$E$4</f>
        <v>0.03582520937818856</v>
      </c>
      <c r="G121">
        <f>-'Simulation Parameters'!$B$2*Computations!D121-'Simulation Parameters'!$B$3*Computations!E121-'Simulation Parameters'!$B$4*F121</f>
        <v>2.499451103262636</v>
      </c>
      <c r="H121">
        <f>IF('Simulation Parameters'!$E$8&gt;=0,MIN('Simulation Parameters'!$E$8,ABS(Computations!G121))*SIGN(Computations!G121),G121)</f>
        <v>2.499451103262636</v>
      </c>
      <c r="I121">
        <f>IF('Simulation Parameters'!$E$6=0,H121,H121/'Simulation Parameters'!$E$6*'Simulation Parameters'!$E$4+L120)</f>
        <v>0.6606879851938511</v>
      </c>
      <c r="J121">
        <f>(I121-L120)/'Simulation Parameters'!$E$4</f>
        <v>24.994511032626356</v>
      </c>
      <c r="K121">
        <f>IF('Simulation Parameters'!$E$9&gt;=0,MIN(ABS(J121),'Simulation Parameters'!$E$9)*SIGN(J121),J121)</f>
        <v>24.994511032626356</v>
      </c>
      <c r="L121">
        <f>(K121+'Simulation Parameters'!$E$7)*'Simulation Parameters'!$E$4+L120</f>
        <v>0.03568798519385103</v>
      </c>
    </row>
    <row r="122" spans="1:12" ht="12.75">
      <c r="A122">
        <f>'Simulation Parameters'!$E$4*(ROW(A122)-1)</f>
        <v>3.0250000000000004</v>
      </c>
      <c r="B122">
        <f>B121+L121*'Simulation Parameters'!$E$4</f>
        <v>9.874289573393446</v>
      </c>
      <c r="C122">
        <f>'Simulation Parameters'!$E$3</f>
        <v>10</v>
      </c>
      <c r="D122">
        <f t="shared" si="1"/>
        <v>-0.1257104266065543</v>
      </c>
      <c r="E122">
        <f>D122*'Simulation Parameters'!$E$4+E121</f>
        <v>-2.6840438495628742</v>
      </c>
      <c r="F122">
        <f>(D122-D121)/'Simulation Parameters'!$E$4</f>
        <v>0.03568798519381744</v>
      </c>
      <c r="G122">
        <f>-'Simulation Parameters'!$B$2*Computations!D122-'Simulation Parameters'!$B$3*Computations!E122-'Simulation Parameters'!$B$4*F122</f>
        <v>2.49938476983429</v>
      </c>
      <c r="H122">
        <f>IF('Simulation Parameters'!$E$8&gt;=0,MIN('Simulation Parameters'!$E$8,ABS(Computations!G122))*SIGN(Computations!G122),G122)</f>
        <v>2.49938476983429</v>
      </c>
      <c r="I122">
        <f>IF('Simulation Parameters'!$E$6=0,H122,H122/'Simulation Parameters'!$E$6*'Simulation Parameters'!$E$4+L121)</f>
        <v>0.6605341776524236</v>
      </c>
      <c r="J122">
        <f>(I122-L121)/'Simulation Parameters'!$E$4</f>
        <v>24.9938476983429</v>
      </c>
      <c r="K122">
        <f>IF('Simulation Parameters'!$E$9&gt;=0,MIN(ABS(J122),'Simulation Parameters'!$E$9)*SIGN(J122),J122)</f>
        <v>24.9938476983429</v>
      </c>
      <c r="L122">
        <f>(K122+'Simulation Parameters'!$E$7)*'Simulation Parameters'!$E$4+L121</f>
        <v>0.035534177652423546</v>
      </c>
    </row>
    <row r="123" spans="1:12" ht="12.75">
      <c r="A123">
        <f>'Simulation Parameters'!$E$4*(ROW(A123)-1)</f>
        <v>3.0500000000000003</v>
      </c>
      <c r="B123">
        <f>B122+L122*'Simulation Parameters'!$E$4</f>
        <v>9.875177927834756</v>
      </c>
      <c r="C123">
        <f>'Simulation Parameters'!$E$3</f>
        <v>10</v>
      </c>
      <c r="D123">
        <f t="shared" si="1"/>
        <v>-0.12482207216524444</v>
      </c>
      <c r="E123">
        <f>D123*'Simulation Parameters'!$E$4+E122</f>
        <v>-2.6871644013670055</v>
      </c>
      <c r="F123">
        <f>(D123-D122)/'Simulation Parameters'!$E$4</f>
        <v>0.035534177652394305</v>
      </c>
      <c r="G123">
        <f>-'Simulation Parameters'!$B$2*Computations!D123-'Simulation Parameters'!$B$3*Computations!E123-'Simulation Parameters'!$B$4*F123</f>
        <v>2.4993238132326616</v>
      </c>
      <c r="H123">
        <f>IF('Simulation Parameters'!$E$8&gt;=0,MIN('Simulation Parameters'!$E$8,ABS(Computations!G123))*SIGN(Computations!G123),G123)</f>
        <v>2.4993238132326616</v>
      </c>
      <c r="I123">
        <f>IF('Simulation Parameters'!$E$6=0,H123,H123/'Simulation Parameters'!$E$6*'Simulation Parameters'!$E$4+L122)</f>
        <v>0.6603651309605889</v>
      </c>
      <c r="J123">
        <f>(I123-L122)/'Simulation Parameters'!$E$4</f>
        <v>24.993238132326614</v>
      </c>
      <c r="K123">
        <f>IF('Simulation Parameters'!$E$9&gt;=0,MIN(ABS(J123),'Simulation Parameters'!$E$9)*SIGN(J123),J123)</f>
        <v>24.993238132326614</v>
      </c>
      <c r="L123">
        <f>(K123+'Simulation Parameters'!$E$7)*'Simulation Parameters'!$E$4+L122</f>
        <v>0.03536513096058888</v>
      </c>
    </row>
    <row r="124" spans="1:12" ht="12.75">
      <c r="A124">
        <f>'Simulation Parameters'!$E$4*(ROW(A124)-1)</f>
        <v>3.075</v>
      </c>
      <c r="B124">
        <f>B123+L123*'Simulation Parameters'!$E$4</f>
        <v>9.87606205610877</v>
      </c>
      <c r="C124">
        <f>'Simulation Parameters'!$E$3</f>
        <v>10</v>
      </c>
      <c r="D124">
        <f t="shared" si="1"/>
        <v>-0.12393794389122981</v>
      </c>
      <c r="E124">
        <f>D124*'Simulation Parameters'!$E$4+E123</f>
        <v>-2.690262849964286</v>
      </c>
      <c r="F124">
        <f>(D124-D123)/'Simulation Parameters'!$E$4</f>
        <v>0.035365130960585134</v>
      </c>
      <c r="G124">
        <f>-'Simulation Parameters'!$B$2*Computations!D124-'Simulation Parameters'!$B$3*Computations!E124-'Simulation Parameters'!$B$4*F124</f>
        <v>2.4992685199727087</v>
      </c>
      <c r="H124">
        <f>IF('Simulation Parameters'!$E$8&gt;=0,MIN('Simulation Parameters'!$E$8,ABS(Computations!G124))*SIGN(Computations!G124),G124)</f>
        <v>2.4992685199727087</v>
      </c>
      <c r="I124">
        <f>IF('Simulation Parameters'!$E$6=0,H124,H124/'Simulation Parameters'!$E$6*'Simulation Parameters'!$E$4+L123)</f>
        <v>0.6601822609537661</v>
      </c>
      <c r="J124">
        <f>(I124-L123)/'Simulation Parameters'!$E$4</f>
        <v>24.992685199727084</v>
      </c>
      <c r="K124">
        <f>IF('Simulation Parameters'!$E$9&gt;=0,MIN(ABS(J124),'Simulation Parameters'!$E$9)*SIGN(J124),J124)</f>
        <v>24.992685199727084</v>
      </c>
      <c r="L124">
        <f>(K124+'Simulation Parameters'!$E$7)*'Simulation Parameters'!$E$4+L123</f>
        <v>0.03518226095376599</v>
      </c>
    </row>
    <row r="125" spans="1:12" ht="12.75">
      <c r="A125">
        <f>'Simulation Parameters'!$E$4*(ROW(A125)-1)</f>
        <v>3.1</v>
      </c>
      <c r="B125">
        <f>B124+L124*'Simulation Parameters'!$E$4</f>
        <v>9.876941612632613</v>
      </c>
      <c r="C125">
        <f>'Simulation Parameters'!$E$3</f>
        <v>10</v>
      </c>
      <c r="D125">
        <f t="shared" si="1"/>
        <v>-0.1230583873673865</v>
      </c>
      <c r="E125">
        <f>D125*'Simulation Parameters'!$E$4+E124</f>
        <v>-2.693339309648471</v>
      </c>
      <c r="F125">
        <f>(D125-D124)/'Simulation Parameters'!$E$4</f>
        <v>0.035182260953732225</v>
      </c>
      <c r="G125">
        <f>-'Simulation Parameters'!$B$2*Computations!D125-'Simulation Parameters'!$B$3*Computations!E125-'Simulation Parameters'!$B$4*F125</f>
        <v>2.4992190271533237</v>
      </c>
      <c r="H125">
        <f>IF('Simulation Parameters'!$E$8&gt;=0,MIN('Simulation Parameters'!$E$8,ABS(Computations!G125))*SIGN(Computations!G125),G125)</f>
        <v>2.4992190271533237</v>
      </c>
      <c r="I125">
        <f>IF('Simulation Parameters'!$E$6=0,H125,H125/'Simulation Parameters'!$E$6*'Simulation Parameters'!$E$4+L124)</f>
        <v>0.6599870177420969</v>
      </c>
      <c r="J125">
        <f>(I125-L124)/'Simulation Parameters'!$E$4</f>
        <v>24.992190271533236</v>
      </c>
      <c r="K125">
        <f>IF('Simulation Parameters'!$E$9&gt;=0,MIN(ABS(J125),'Simulation Parameters'!$E$9)*SIGN(J125),J125)</f>
        <v>24.992190271533236</v>
      </c>
      <c r="L125">
        <f>(K125+'Simulation Parameters'!$E$7)*'Simulation Parameters'!$E$4+L124</f>
        <v>0.034987017742096886</v>
      </c>
    </row>
    <row r="126" spans="1:12" ht="12.75">
      <c r="A126">
        <f>'Simulation Parameters'!$E$4*(ROW(A126)-1)</f>
        <v>3.125</v>
      </c>
      <c r="B126">
        <f>B125+L125*'Simulation Parameters'!$E$4</f>
        <v>9.877816288076167</v>
      </c>
      <c r="C126">
        <f>'Simulation Parameters'!$E$3</f>
        <v>10</v>
      </c>
      <c r="D126">
        <f t="shared" si="1"/>
        <v>-0.12218371192383337</v>
      </c>
      <c r="E126">
        <f>D126*'Simulation Parameters'!$E$4+E125</f>
        <v>-2.696393902446567</v>
      </c>
      <c r="F126">
        <f>(D126-D125)/'Simulation Parameters'!$E$4</f>
        <v>0.034987017742125204</v>
      </c>
      <c r="G126">
        <f>-'Simulation Parameters'!$B$2*Computations!D126-'Simulation Parameters'!$B$3*Computations!E126-'Simulation Parameters'!$B$4*F126</f>
        <v>2.499175345309266</v>
      </c>
      <c r="H126">
        <f>IF('Simulation Parameters'!$E$8&gt;=0,MIN('Simulation Parameters'!$E$8,ABS(Computations!G126))*SIGN(Computations!G126),G126)</f>
        <v>2.499175345309266</v>
      </c>
      <c r="I126">
        <f>IF('Simulation Parameters'!$E$6=0,H126,H126/'Simulation Parameters'!$E$6*'Simulation Parameters'!$E$4+L125)</f>
        <v>0.6597808540694134</v>
      </c>
      <c r="J126">
        <f>(I126-L125)/'Simulation Parameters'!$E$4</f>
        <v>24.99175345309266</v>
      </c>
      <c r="K126">
        <f>IF('Simulation Parameters'!$E$9&gt;=0,MIN(ABS(J126),'Simulation Parameters'!$E$9)*SIGN(J126),J126)</f>
        <v>24.99175345309266</v>
      </c>
      <c r="L126">
        <f>(K126+'Simulation Parameters'!$E$7)*'Simulation Parameters'!$E$4+L125</f>
        <v>0.03478085406941337</v>
      </c>
    </row>
    <row r="127" spans="1:12" ht="12.75">
      <c r="A127">
        <f>'Simulation Parameters'!$E$4*(ROW(A127)-1)</f>
        <v>3.1500000000000004</v>
      </c>
      <c r="B127">
        <f>B126+L126*'Simulation Parameters'!$E$4</f>
        <v>9.878685809427902</v>
      </c>
      <c r="C127">
        <f>'Simulation Parameters'!$E$3</f>
        <v>10</v>
      </c>
      <c r="D127">
        <f t="shared" si="1"/>
        <v>-0.12131419057209847</v>
      </c>
      <c r="E127">
        <f>D127*'Simulation Parameters'!$E$4+E126</f>
        <v>-2.6994267572108694</v>
      </c>
      <c r="F127">
        <f>(D127-D126)/'Simulation Parameters'!$E$4</f>
        <v>0.03478085406939613</v>
      </c>
      <c r="G127">
        <f>-'Simulation Parameters'!$B$2*Computations!D127-'Simulation Parameters'!$B$3*Computations!E127-'Simulation Parameters'!$B$4*F127</f>
        <v>2.4991373796364136</v>
      </c>
      <c r="H127">
        <f>IF('Simulation Parameters'!$E$8&gt;=0,MIN('Simulation Parameters'!$E$8,ABS(Computations!G127))*SIGN(Computations!G127),G127)</f>
        <v>2.4991373796364136</v>
      </c>
      <c r="I127">
        <f>IF('Simulation Parameters'!$E$6=0,H127,H127/'Simulation Parameters'!$E$6*'Simulation Parameters'!$E$4+L126)</f>
        <v>0.6595651989785167</v>
      </c>
      <c r="J127">
        <f>(I127-L126)/'Simulation Parameters'!$E$4</f>
        <v>24.991373796364133</v>
      </c>
      <c r="K127">
        <f>IF('Simulation Parameters'!$E$9&gt;=0,MIN(ABS(J127),'Simulation Parameters'!$E$9)*SIGN(J127),J127)</f>
        <v>24.991373796364133</v>
      </c>
      <c r="L127">
        <f>(K127+'Simulation Parameters'!$E$7)*'Simulation Parameters'!$E$4+L126</f>
        <v>0.0345651989785167</v>
      </c>
    </row>
    <row r="128" spans="1:12" ht="12.75">
      <c r="A128">
        <f>'Simulation Parameters'!$E$4*(ROW(A128)-1)</f>
        <v>3.1750000000000003</v>
      </c>
      <c r="B128">
        <f>B127+L127*'Simulation Parameters'!$E$4</f>
        <v>9.879549939402365</v>
      </c>
      <c r="C128">
        <f>'Simulation Parameters'!$E$3</f>
        <v>10</v>
      </c>
      <c r="D128">
        <f t="shared" si="1"/>
        <v>-0.1204500605976353</v>
      </c>
      <c r="E128">
        <f>D128*'Simulation Parameters'!$E$4+E127</f>
        <v>-2.70243800872581</v>
      </c>
      <c r="F128">
        <f>(D128-D127)/'Simulation Parameters'!$E$4</f>
        <v>0.03456519897852672</v>
      </c>
      <c r="G128">
        <f>-'Simulation Parameters'!$B$2*Computations!D128-'Simulation Parameters'!$B$3*Computations!E128-'Simulation Parameters'!$B$4*F128</f>
        <v>2.4991049494885855</v>
      </c>
      <c r="H128">
        <f>IF('Simulation Parameters'!$E$8&gt;=0,MIN('Simulation Parameters'!$E$8,ABS(Computations!G128))*SIGN(Computations!G128),G128)</f>
        <v>2.4991049494885855</v>
      </c>
      <c r="I128">
        <f>IF('Simulation Parameters'!$E$6=0,H128,H128/'Simulation Parameters'!$E$6*'Simulation Parameters'!$E$4+L127)</f>
        <v>0.6593414363506631</v>
      </c>
      <c r="J128">
        <f>(I128-L127)/'Simulation Parameters'!$E$4</f>
        <v>24.991049494885853</v>
      </c>
      <c r="K128">
        <f>IF('Simulation Parameters'!$E$9&gt;=0,MIN(ABS(J128),'Simulation Parameters'!$E$9)*SIGN(J128),J128)</f>
        <v>24.991049494885853</v>
      </c>
      <c r="L128">
        <f>(K128+'Simulation Parameters'!$E$7)*'Simulation Parameters'!$E$4+L127</f>
        <v>0.034341436350663036</v>
      </c>
    </row>
    <row r="129" spans="1:12" ht="12.75">
      <c r="A129">
        <f>'Simulation Parameters'!$E$4*(ROW(A129)-1)</f>
        <v>3.2</v>
      </c>
      <c r="B129">
        <f>B128+L128*'Simulation Parameters'!$E$4</f>
        <v>9.880408475311132</v>
      </c>
      <c r="C129">
        <f>'Simulation Parameters'!$E$3</f>
        <v>10</v>
      </c>
      <c r="D129">
        <f t="shared" si="1"/>
        <v>-0.11959152468886813</v>
      </c>
      <c r="E129">
        <f>D129*'Simulation Parameters'!$E$4+E128</f>
        <v>-2.705427796843032</v>
      </c>
      <c r="F129">
        <f>(D129-D128)/'Simulation Parameters'!$E$4</f>
        <v>0.03434143635068665</v>
      </c>
      <c r="G129">
        <f>-'Simulation Parameters'!$B$2*Computations!D129-'Simulation Parameters'!$B$3*Computations!E129-'Simulation Parameters'!$B$4*F129</f>
        <v>2.499077806095549</v>
      </c>
      <c r="H129">
        <f>IF('Simulation Parameters'!$E$8&gt;=0,MIN('Simulation Parameters'!$E$8,ABS(Computations!G129))*SIGN(Computations!G129),G129)</f>
        <v>2.499077806095549</v>
      </c>
      <c r="I129">
        <f>IF('Simulation Parameters'!$E$6=0,H129,H129/'Simulation Parameters'!$E$6*'Simulation Parameters'!$E$4+L128)</f>
        <v>0.6591108878745503</v>
      </c>
      <c r="J129">
        <f>(I129-L128)/'Simulation Parameters'!$E$4</f>
        <v>24.990778060955492</v>
      </c>
      <c r="K129">
        <f>IF('Simulation Parameters'!$E$9&gt;=0,MIN(ABS(J129),'Simulation Parameters'!$E$9)*SIGN(J129),J129)</f>
        <v>24.990778060955492</v>
      </c>
      <c r="L129">
        <f>(K129+'Simulation Parameters'!$E$7)*'Simulation Parameters'!$E$4+L128</f>
        <v>0.034110887874550334</v>
      </c>
    </row>
    <row r="130" spans="1:12" ht="12.75">
      <c r="A130">
        <f>'Simulation Parameters'!$E$4*(ROW(A130)-1)</f>
        <v>3.225</v>
      </c>
      <c r="B130">
        <f>B129+L129*'Simulation Parameters'!$E$4</f>
        <v>9.881261247507995</v>
      </c>
      <c r="C130">
        <f>'Simulation Parameters'!$E$3</f>
        <v>10</v>
      </c>
      <c r="D130">
        <f t="shared" si="1"/>
        <v>-0.11873875249200516</v>
      </c>
      <c r="E130">
        <f>D130*'Simulation Parameters'!$E$4+E129</f>
        <v>-2.708396265655332</v>
      </c>
      <c r="F130">
        <f>(D130-D129)/'Simulation Parameters'!$E$4</f>
        <v>0.03411088787451888</v>
      </c>
      <c r="G130">
        <f>-'Simulation Parameters'!$B$2*Computations!D130-'Simulation Parameters'!$B$3*Computations!E130-'Simulation Parameters'!$B$4*F130</f>
        <v>2.499055648488118</v>
      </c>
      <c r="H130">
        <f>IF('Simulation Parameters'!$E$8&gt;=0,MIN('Simulation Parameters'!$E$8,ABS(Computations!G130))*SIGN(Computations!G130),G130)</f>
        <v>2.499055648488118</v>
      </c>
      <c r="I130">
        <f>IF('Simulation Parameters'!$E$6=0,H130,H130/'Simulation Parameters'!$E$6*'Simulation Parameters'!$E$4+L129)</f>
        <v>0.6588747999965798</v>
      </c>
      <c r="J130">
        <f>(I130-L129)/'Simulation Parameters'!$E$4</f>
        <v>24.99055648488118</v>
      </c>
      <c r="K130">
        <f>IF('Simulation Parameters'!$E$9&gt;=0,MIN(ABS(J130),'Simulation Parameters'!$E$9)*SIGN(J130),J130)</f>
        <v>24.99055648488118</v>
      </c>
      <c r="L130">
        <f>(K130+'Simulation Parameters'!$E$7)*'Simulation Parameters'!$E$4+L129</f>
        <v>0.033874799996579795</v>
      </c>
    </row>
    <row r="131" spans="1:12" ht="12.75">
      <c r="A131">
        <f>'Simulation Parameters'!$E$4*(ROW(A131)-1)</f>
        <v>3.25</v>
      </c>
      <c r="B131">
        <f>B130+L130*'Simulation Parameters'!$E$4</f>
        <v>9.88210811750791</v>
      </c>
      <c r="C131">
        <f>'Simulation Parameters'!$E$3</f>
        <v>10</v>
      </c>
      <c r="D131">
        <f aca="true" t="shared" si="2" ref="D131:D152">B131-C131</f>
        <v>-0.11789188249209026</v>
      </c>
      <c r="E131">
        <f>D131*'Simulation Parameters'!$E$4+E130</f>
        <v>-2.711343562717634</v>
      </c>
      <c r="F131">
        <f>(D131-D130)/'Simulation Parameters'!$E$4</f>
        <v>0.03387479999659604</v>
      </c>
      <c r="G131">
        <f>-'Simulation Parameters'!$B$2*Computations!D131-'Simulation Parameters'!$B$3*Computations!E131-'Simulation Parameters'!$B$4*F131</f>
        <v>2.499038137652761</v>
      </c>
      <c r="H131">
        <f>IF('Simulation Parameters'!$E$8&gt;=0,MIN('Simulation Parameters'!$E$8,ABS(Computations!G131))*SIGN(Computations!G131),G131)</f>
        <v>2.499038137652761</v>
      </c>
      <c r="I131">
        <f>IF('Simulation Parameters'!$E$6=0,H131,H131/'Simulation Parameters'!$E$6*'Simulation Parameters'!$E$4+L130)</f>
        <v>0.65863433440977</v>
      </c>
      <c r="J131">
        <f>(I131-L130)/'Simulation Parameters'!$E$4</f>
        <v>24.99038137652761</v>
      </c>
      <c r="K131">
        <f>IF('Simulation Parameters'!$E$9&gt;=0,MIN(ABS(J131),'Simulation Parameters'!$E$9)*SIGN(J131),J131)</f>
        <v>24.99038137652761</v>
      </c>
      <c r="L131">
        <f>(K131+'Simulation Parameters'!$E$7)*'Simulation Parameters'!$E$4+L130</f>
        <v>0.033634334409770004</v>
      </c>
    </row>
    <row r="132" spans="1:12" ht="12.75">
      <c r="A132">
        <f>'Simulation Parameters'!$E$4*(ROW(A132)-1)</f>
        <v>3.2750000000000004</v>
      </c>
      <c r="B132">
        <f>B131+L131*'Simulation Parameters'!$E$4</f>
        <v>9.882948975868153</v>
      </c>
      <c r="C132">
        <f>'Simulation Parameters'!$E$3</f>
        <v>10</v>
      </c>
      <c r="D132">
        <f t="shared" si="2"/>
        <v>-0.11705102413184676</v>
      </c>
      <c r="E132">
        <f>D132*'Simulation Parameters'!$E$4+E131</f>
        <v>-2.7142698383209303</v>
      </c>
      <c r="F132">
        <f>(D132-D131)/'Simulation Parameters'!$E$4</f>
        <v>0.03363433440974006</v>
      </c>
      <c r="G132">
        <f>-'Simulation Parameters'!$B$2*Computations!D132-'Simulation Parameters'!$B$3*Computations!E132-'Simulation Parameters'!$B$4*F132</f>
        <v>2.4990249089654664</v>
      </c>
      <c r="H132">
        <f>IF('Simulation Parameters'!$E$8&gt;=0,MIN('Simulation Parameters'!$E$8,ABS(Computations!G132))*SIGN(Computations!G132),G132)</f>
        <v>2.4990249089654664</v>
      </c>
      <c r="I132">
        <f>IF('Simulation Parameters'!$E$6=0,H132,H132/'Simulation Parameters'!$E$6*'Simulation Parameters'!$E$4+L131)</f>
        <v>0.6583905616511366</v>
      </c>
      <c r="J132">
        <f>(I132-L131)/'Simulation Parameters'!$E$4</f>
        <v>24.99024908965466</v>
      </c>
      <c r="K132">
        <f>IF('Simulation Parameters'!$E$9&gt;=0,MIN(ABS(J132),'Simulation Parameters'!$E$9)*SIGN(J132),J132)</f>
        <v>24.99024908965466</v>
      </c>
      <c r="L132">
        <f>(K132+'Simulation Parameters'!$E$7)*'Simulation Parameters'!$E$4+L131</f>
        <v>0.033390561651136526</v>
      </c>
    </row>
    <row r="133" spans="1:12" ht="12.75">
      <c r="A133">
        <f>'Simulation Parameters'!$E$4*(ROW(A133)-1)</f>
        <v>3.3000000000000003</v>
      </c>
      <c r="B133">
        <f>B132+L132*'Simulation Parameters'!$E$4</f>
        <v>9.88378373990943</v>
      </c>
      <c r="C133">
        <f>'Simulation Parameters'!$E$3</f>
        <v>10</v>
      </c>
      <c r="D133">
        <f t="shared" si="2"/>
        <v>-0.11621626009056918</v>
      </c>
      <c r="E133">
        <f>D133*'Simulation Parameters'!$E$4+E132</f>
        <v>-2.7171752448231947</v>
      </c>
      <c r="F133">
        <f>(D133-D132)/'Simulation Parameters'!$E$4</f>
        <v>0.03339056165110321</v>
      </c>
      <c r="G133">
        <f>-'Simulation Parameters'!$B$2*Computations!D133-'Simulation Parameters'!$B$3*Computations!E133-'Simulation Parameters'!$B$4*F133</f>
        <v>2.4990155829744913</v>
      </c>
      <c r="H133">
        <f>IF('Simulation Parameters'!$E$8&gt;=0,MIN('Simulation Parameters'!$E$8,ABS(Computations!G133))*SIGN(Computations!G133),G133)</f>
        <v>2.4990155829744913</v>
      </c>
      <c r="I133">
        <f>IF('Simulation Parameters'!$E$6=0,H133,H133/'Simulation Parameters'!$E$6*'Simulation Parameters'!$E$4+L132)</f>
        <v>0.6581444573947594</v>
      </c>
      <c r="J133">
        <f>(I133-L132)/'Simulation Parameters'!$E$4</f>
        <v>24.99015582974491</v>
      </c>
      <c r="K133">
        <f>IF('Simulation Parameters'!$E$9&gt;=0,MIN(ABS(J133),'Simulation Parameters'!$E$9)*SIGN(J133),J133)</f>
        <v>24.99015582974491</v>
      </c>
      <c r="L133">
        <f>(K133+'Simulation Parameters'!$E$7)*'Simulation Parameters'!$E$4+L132</f>
        <v>0.03314445739475929</v>
      </c>
    </row>
    <row r="134" spans="1:12" ht="12.75">
      <c r="A134">
        <f>'Simulation Parameters'!$E$4*(ROW(A134)-1)</f>
        <v>3.325</v>
      </c>
      <c r="B134">
        <f>B133+L133*'Simulation Parameters'!$E$4</f>
        <v>9.8846123513443</v>
      </c>
      <c r="C134">
        <f>'Simulation Parameters'!$E$3</f>
        <v>10</v>
      </c>
      <c r="D134">
        <f t="shared" si="2"/>
        <v>-0.11538764865569995</v>
      </c>
      <c r="E134">
        <f>D134*'Simulation Parameters'!$E$4+E133</f>
        <v>-2.720059936039587</v>
      </c>
      <c r="F134">
        <f>(D134-D133)/'Simulation Parameters'!$E$4</f>
        <v>0.03314445739476923</v>
      </c>
      <c r="G134">
        <f>-'Simulation Parameters'!$B$2*Computations!D134-'Simulation Parameters'!$B$3*Computations!E134-'Simulation Parameters'!$B$4*F134</f>
        <v>2.499009774622431</v>
      </c>
      <c r="H134">
        <f>IF('Simulation Parameters'!$E$8&gt;=0,MIN('Simulation Parameters'!$E$8,ABS(Computations!G134))*SIGN(Computations!G134),G134)</f>
        <v>2.499009774622431</v>
      </c>
      <c r="I134">
        <f>IF('Simulation Parameters'!$E$6=0,H134,H134/'Simulation Parameters'!$E$6*'Simulation Parameters'!$E$4+L133)</f>
        <v>0.657896901050367</v>
      </c>
      <c r="J134">
        <f>(I134-L133)/'Simulation Parameters'!$E$4</f>
        <v>24.99009774622431</v>
      </c>
      <c r="K134">
        <f>IF('Simulation Parameters'!$E$9&gt;=0,MIN(ABS(J134),'Simulation Parameters'!$E$9)*SIGN(J134),J134)</f>
        <v>24.99009774622431</v>
      </c>
      <c r="L134">
        <f>(K134+'Simulation Parameters'!$E$7)*'Simulation Parameters'!$E$4+L133</f>
        <v>0.03289690105036707</v>
      </c>
    </row>
    <row r="135" spans="1:12" ht="12.75">
      <c r="A135">
        <f>'Simulation Parameters'!$E$4*(ROW(A135)-1)</f>
        <v>3.35</v>
      </c>
      <c r="B135">
        <f>B134+L134*'Simulation Parameters'!$E$4</f>
        <v>9.885434773870559</v>
      </c>
      <c r="C135">
        <f>'Simulation Parameters'!$E$3</f>
        <v>10</v>
      </c>
      <c r="D135">
        <f t="shared" si="2"/>
        <v>-0.1145652261294412</v>
      </c>
      <c r="E135">
        <f>D135*'Simulation Parameters'!$E$4+E134</f>
        <v>-2.722924066692823</v>
      </c>
      <c r="F135">
        <f>(D135-D134)/'Simulation Parameters'!$E$4</f>
        <v>0.032896901050349925</v>
      </c>
      <c r="G135">
        <f>-'Simulation Parameters'!$B$2*Computations!D135-'Simulation Parameters'!$B$3*Computations!E135-'Simulation Parameters'!$B$4*F135</f>
        <v>2.4990071010073374</v>
      </c>
      <c r="H135">
        <f>IF('Simulation Parameters'!$E$8&gt;=0,MIN('Simulation Parameters'!$E$8,ABS(Computations!G135))*SIGN(Computations!G135),G135)</f>
        <v>2.4990071010073374</v>
      </c>
      <c r="I135">
        <f>IF('Simulation Parameters'!$E$6=0,H135,H135/'Simulation Parameters'!$E$6*'Simulation Parameters'!$E$4+L134)</f>
        <v>0.6576486763022014</v>
      </c>
      <c r="J135">
        <f>(I135-L134)/'Simulation Parameters'!$E$4</f>
        <v>24.990071010073372</v>
      </c>
      <c r="K135">
        <f>IF('Simulation Parameters'!$E$9&gt;=0,MIN(ABS(J135),'Simulation Parameters'!$E$9)*SIGN(J135),J135)</f>
        <v>24.990071010073372</v>
      </c>
      <c r="L135">
        <f>(K135+'Simulation Parameters'!$E$7)*'Simulation Parameters'!$E$4+L134</f>
        <v>0.03264867630220137</v>
      </c>
    </row>
    <row r="136" spans="1:12" ht="12.75">
      <c r="A136">
        <f>'Simulation Parameters'!$E$4*(ROW(A136)-1)</f>
        <v>3.375</v>
      </c>
      <c r="B136">
        <f>B135+L135*'Simulation Parameters'!$E$4</f>
        <v>9.886250990778114</v>
      </c>
      <c r="C136">
        <f>'Simulation Parameters'!$E$3</f>
        <v>10</v>
      </c>
      <c r="D136">
        <f t="shared" si="2"/>
        <v>-0.1137490092218858</v>
      </c>
      <c r="E136">
        <f>D136*'Simulation Parameters'!$E$4+E135</f>
        <v>-2.7257677919233703</v>
      </c>
      <c r="F136">
        <f>(D136-D135)/'Simulation Parameters'!$E$4</f>
        <v>0.03264867630221602</v>
      </c>
      <c r="G136">
        <f>-'Simulation Parameters'!$B$2*Computations!D136-'Simulation Parameters'!$B$3*Computations!E136-'Simulation Parameters'!$B$4*F136</f>
        <v>2.4990071877928024</v>
      </c>
      <c r="H136">
        <f>IF('Simulation Parameters'!$E$8&gt;=0,MIN('Simulation Parameters'!$E$8,ABS(Computations!G136))*SIGN(Computations!G136),G136)</f>
        <v>2.4990071877928024</v>
      </c>
      <c r="I136">
        <f>IF('Simulation Parameters'!$E$6=0,H136,H136/'Simulation Parameters'!$E$6*'Simulation Parameters'!$E$4+L135)</f>
        <v>0.657400473250402</v>
      </c>
      <c r="J136">
        <f>(I136-L135)/'Simulation Parameters'!$E$4</f>
        <v>24.990071877928024</v>
      </c>
      <c r="K136">
        <f>IF('Simulation Parameters'!$E$9&gt;=0,MIN(ABS(J136),'Simulation Parameters'!$E$9)*SIGN(J136),J136)</f>
        <v>24.990071877928024</v>
      </c>
      <c r="L136">
        <f>(K136+'Simulation Parameters'!$E$7)*'Simulation Parameters'!$E$4+L135</f>
        <v>0.03240047325040197</v>
      </c>
    </row>
    <row r="137" spans="1:12" ht="12.75">
      <c r="A137">
        <f>'Simulation Parameters'!$E$4*(ROW(A137)-1)</f>
        <v>3.4000000000000004</v>
      </c>
      <c r="B137">
        <f>B136+L136*'Simulation Parameters'!$E$4</f>
        <v>9.887061002609375</v>
      </c>
      <c r="C137">
        <f>'Simulation Parameters'!$E$3</f>
        <v>10</v>
      </c>
      <c r="D137">
        <f t="shared" si="2"/>
        <v>-0.11293899739062496</v>
      </c>
      <c r="E137">
        <f>D137*'Simulation Parameters'!$E$4+E136</f>
        <v>-2.728591266858136</v>
      </c>
      <c r="F137">
        <f>(D137-D136)/'Simulation Parameters'!$E$4</f>
        <v>0.03240047325043349</v>
      </c>
      <c r="G137">
        <f>-'Simulation Parameters'!$B$2*Computations!D137-'Simulation Parameters'!$B$3*Computations!E137-'Simulation Parameters'!$B$4*F137</f>
        <v>2.49900967438308</v>
      </c>
      <c r="H137">
        <f>IF('Simulation Parameters'!$E$8&gt;=0,MIN('Simulation Parameters'!$E$8,ABS(Computations!G137))*SIGN(Computations!G137),G137)</f>
        <v>2.49900967438308</v>
      </c>
      <c r="I137">
        <f>IF('Simulation Parameters'!$E$6=0,H137,H137/'Simulation Parameters'!$E$6*'Simulation Parameters'!$E$4+L136)</f>
        <v>0.657152891846172</v>
      </c>
      <c r="J137">
        <f>(I137-L136)/'Simulation Parameters'!$E$4</f>
        <v>24.9900967438308</v>
      </c>
      <c r="K137">
        <f>IF('Simulation Parameters'!$E$9&gt;=0,MIN(ABS(J137),'Simulation Parameters'!$E$9)*SIGN(J137),J137)</f>
        <v>24.9900967438308</v>
      </c>
      <c r="L137">
        <f>(K137+'Simulation Parameters'!$E$7)*'Simulation Parameters'!$E$4+L136</f>
        <v>0.03215289184617199</v>
      </c>
    </row>
    <row r="138" spans="1:12" ht="12.75">
      <c r="A138">
        <f>'Simulation Parameters'!$E$4*(ROW(A138)-1)</f>
        <v>3.4250000000000003</v>
      </c>
      <c r="B138">
        <f>B137+L137*'Simulation Parameters'!$E$4</f>
        <v>9.88786482490553</v>
      </c>
      <c r="C138">
        <f>'Simulation Parameters'!$E$3</f>
        <v>10</v>
      </c>
      <c r="D138">
        <f t="shared" si="2"/>
        <v>-0.1121351750944708</v>
      </c>
      <c r="E138">
        <f>D138*'Simulation Parameters'!$E$4+E137</f>
        <v>-2.7313946462354974</v>
      </c>
      <c r="F138">
        <f>(D138-D137)/'Simulation Parameters'!$E$4</f>
        <v>0.032152891846166654</v>
      </c>
      <c r="G138">
        <f>-'Simulation Parameters'!$B$2*Computations!D138-'Simulation Parameters'!$B$3*Computations!E138-'Simulation Parameters'!$B$4*F138</f>
        <v>2.499014217979494</v>
      </c>
      <c r="H138">
        <f>IF('Simulation Parameters'!$E$8&gt;=0,MIN('Simulation Parameters'!$E$8,ABS(Computations!G138))*SIGN(Computations!G138),G138)</f>
        <v>2.499014217979494</v>
      </c>
      <c r="I138">
        <f>IF('Simulation Parameters'!$E$6=0,H138,H138/'Simulation Parameters'!$E$6*'Simulation Parameters'!$E$4+L137)</f>
        <v>0.6569064463410454</v>
      </c>
      <c r="J138">
        <f>(I138-L137)/'Simulation Parameters'!$E$4</f>
        <v>24.990142179794937</v>
      </c>
      <c r="K138">
        <f>IF('Simulation Parameters'!$E$9&gt;=0,MIN(ABS(J138),'Simulation Parameters'!$E$9)*SIGN(J138),J138)</f>
        <v>24.990142179794937</v>
      </c>
      <c r="L138">
        <f>(K138+'Simulation Parameters'!$E$7)*'Simulation Parameters'!$E$4+L137</f>
        <v>0.03190644634104541</v>
      </c>
    </row>
    <row r="139" spans="1:12" ht="12.75">
      <c r="A139">
        <f>'Simulation Parameters'!$E$4*(ROW(A139)-1)</f>
        <v>3.45</v>
      </c>
      <c r="B139">
        <f>B138+L138*'Simulation Parameters'!$E$4</f>
        <v>9.888662486064055</v>
      </c>
      <c r="C139">
        <f>'Simulation Parameters'!$E$3</f>
        <v>10</v>
      </c>
      <c r="D139">
        <f t="shared" si="2"/>
        <v>-0.11133751393594515</v>
      </c>
      <c r="E139">
        <f>D139*'Simulation Parameters'!$E$4+E138</f>
        <v>-2.7341780840838963</v>
      </c>
      <c r="F139">
        <f>(D139-D138)/'Simulation Parameters'!$E$4</f>
        <v>0.031906446341025685</v>
      </c>
      <c r="G139">
        <f>-'Simulation Parameters'!$B$2*Computations!D139-'Simulation Parameters'!$B$3*Computations!E139-'Simulation Parameters'!$B$4*F139</f>
        <v>2.4990204966362346</v>
      </c>
      <c r="H139">
        <f>IF('Simulation Parameters'!$E$8&gt;=0,MIN('Simulation Parameters'!$E$8,ABS(Computations!G139))*SIGN(Computations!G139),G139)</f>
        <v>2.4990204966362346</v>
      </c>
      <c r="I139">
        <f>IF('Simulation Parameters'!$E$6=0,H139,H139/'Simulation Parameters'!$E$6*'Simulation Parameters'!$E$4+L138)</f>
        <v>0.6566615705001041</v>
      </c>
      <c r="J139">
        <f>(I139-L138)/'Simulation Parameters'!$E$4</f>
        <v>24.990204966362345</v>
      </c>
      <c r="K139">
        <f>IF('Simulation Parameters'!$E$9&gt;=0,MIN(ABS(J139),'Simulation Parameters'!$E$9)*SIGN(J139),J139)</f>
        <v>24.990204966362345</v>
      </c>
      <c r="L139">
        <f>(K139+'Simulation Parameters'!$E$7)*'Simulation Parameters'!$E$4+L138</f>
        <v>0.03166157050010404</v>
      </c>
    </row>
    <row r="140" spans="1:12" ht="12.75">
      <c r="A140">
        <f>'Simulation Parameters'!$E$4*(ROW(A140)-1)</f>
        <v>3.475</v>
      </c>
      <c r="B140">
        <f>B139+L139*'Simulation Parameters'!$E$4</f>
        <v>9.889454025326557</v>
      </c>
      <c r="C140">
        <f>'Simulation Parameters'!$E$3</f>
        <v>10</v>
      </c>
      <c r="D140">
        <f t="shared" si="2"/>
        <v>-0.11054597467344252</v>
      </c>
      <c r="E140">
        <f>D140*'Simulation Parameters'!$E$4+E139</f>
        <v>-2.7369417334507324</v>
      </c>
      <c r="F140">
        <f>(D140-D139)/'Simulation Parameters'!$E$4</f>
        <v>0.03166157050010554</v>
      </c>
      <c r="G140">
        <f>-'Simulation Parameters'!$B$2*Computations!D140-'Simulation Parameters'!$B$3*Computations!E140-'Simulation Parameters'!$B$4*F140</f>
        <v>2.4990282114308395</v>
      </c>
      <c r="H140">
        <f>IF('Simulation Parameters'!$E$8&gt;=0,MIN('Simulation Parameters'!$E$8,ABS(Computations!G140))*SIGN(Computations!G140),G140)</f>
        <v>2.4990282114308395</v>
      </c>
      <c r="I140">
        <f>IF('Simulation Parameters'!$E$6=0,H140,H140/'Simulation Parameters'!$E$6*'Simulation Parameters'!$E$4+L139)</f>
        <v>0.656418623357814</v>
      </c>
      <c r="J140">
        <f>(I140-L139)/'Simulation Parameters'!$E$4</f>
        <v>24.9902821143084</v>
      </c>
      <c r="K140">
        <f>IF('Simulation Parameters'!$E$9&gt;=0,MIN(ABS(J140),'Simulation Parameters'!$E$9)*SIGN(J140),J140)</f>
        <v>24.9902821143084</v>
      </c>
      <c r="L140">
        <f>(K140+'Simulation Parameters'!$E$7)*'Simulation Parameters'!$E$4+L139</f>
        <v>0.031418623357814035</v>
      </c>
    </row>
    <row r="141" spans="1:12" ht="12.75">
      <c r="A141">
        <f>'Simulation Parameters'!$E$4*(ROW(A141)-1)</f>
        <v>3.5</v>
      </c>
      <c r="B141">
        <f>B140+L140*'Simulation Parameters'!$E$4</f>
        <v>9.890239490910503</v>
      </c>
      <c r="C141">
        <f>'Simulation Parameters'!$E$3</f>
        <v>10</v>
      </c>
      <c r="D141">
        <f t="shared" si="2"/>
        <v>-0.1097605090894973</v>
      </c>
      <c r="E141">
        <f>D141*'Simulation Parameters'!$E$4+E140</f>
        <v>-2.73968574617797</v>
      </c>
      <c r="F141">
        <f>(D141-D140)/'Simulation Parameters'!$E$4</f>
        <v>0.03141862335780843</v>
      </c>
      <c r="G141">
        <f>-'Simulation Parameters'!$B$2*Computations!D141-'Simulation Parameters'!$B$3*Computations!E141-'Simulation Parameters'!$B$4*F141</f>
        <v>2.499037087860402</v>
      </c>
      <c r="H141">
        <f>IF('Simulation Parameters'!$E$8&gt;=0,MIN('Simulation Parameters'!$E$8,ABS(Computations!G141))*SIGN(Computations!G141),G141)</f>
        <v>2.499037087860402</v>
      </c>
      <c r="I141">
        <f>IF('Simulation Parameters'!$E$6=0,H141,H141/'Simulation Parameters'!$E$6*'Simulation Parameters'!$E$4+L140)</f>
        <v>0.6561778953229145</v>
      </c>
      <c r="J141">
        <f>(I141-L140)/'Simulation Parameters'!$E$4</f>
        <v>24.99037087860402</v>
      </c>
      <c r="K141">
        <f>IF('Simulation Parameters'!$E$9&gt;=0,MIN(ABS(J141),'Simulation Parameters'!$E$9)*SIGN(J141),J141)</f>
        <v>24.99037087860402</v>
      </c>
      <c r="L141">
        <f>(K141+'Simulation Parameters'!$E$7)*'Simulation Parameters'!$E$4+L140</f>
        <v>0.031177895322914494</v>
      </c>
    </row>
    <row r="142" spans="1:12" ht="12.75">
      <c r="A142">
        <f>'Simulation Parameters'!$E$4*(ROW(A142)-1)</f>
        <v>3.5250000000000004</v>
      </c>
      <c r="B142">
        <f>B141+L141*'Simulation Parameters'!$E$4</f>
        <v>9.891018938293575</v>
      </c>
      <c r="C142">
        <f>'Simulation Parameters'!$E$3</f>
        <v>10</v>
      </c>
      <c r="D142">
        <f t="shared" si="2"/>
        <v>-0.10898106170642485</v>
      </c>
      <c r="E142">
        <f>D142*'Simulation Parameters'!$E$4+E141</f>
        <v>-2.7424102727206305</v>
      </c>
      <c r="F142">
        <f>(D142-D141)/'Simulation Parameters'!$E$4</f>
        <v>0.031177895322898053</v>
      </c>
      <c r="G142">
        <f>-'Simulation Parameters'!$B$2*Computations!D142-'Simulation Parameters'!$B$3*Computations!E142-'Simulation Parameters'!$B$4*F142</f>
        <v>2.4990468765697504</v>
      </c>
      <c r="H142">
        <f>IF('Simulation Parameters'!$E$8&gt;=0,MIN('Simulation Parameters'!$E$8,ABS(Computations!G142))*SIGN(Computations!G142),G142)</f>
        <v>2.4990468765697504</v>
      </c>
      <c r="I142">
        <f>IF('Simulation Parameters'!$E$6=0,H142,H142/'Simulation Parameters'!$E$6*'Simulation Parameters'!$E$4+L141)</f>
        <v>0.6559396144653521</v>
      </c>
      <c r="J142">
        <f>(I142-L141)/'Simulation Parameters'!$E$4</f>
        <v>24.990468765697504</v>
      </c>
      <c r="K142">
        <f>IF('Simulation Parameters'!$E$9&gt;=0,MIN(ABS(J142),'Simulation Parameters'!$E$9)*SIGN(J142),J142)</f>
        <v>24.990468765697504</v>
      </c>
      <c r="L142">
        <f>(K142+'Simulation Parameters'!$E$7)*'Simulation Parameters'!$E$4+L141</f>
        <v>0.030939614465352084</v>
      </c>
    </row>
    <row r="143" spans="1:12" ht="12.75">
      <c r="A143">
        <f>'Simulation Parameters'!$E$4*(ROW(A143)-1)</f>
        <v>3.5500000000000003</v>
      </c>
      <c r="B143">
        <f>B142+L142*'Simulation Parameters'!$E$4</f>
        <v>9.89179242865521</v>
      </c>
      <c r="C143">
        <f>'Simulation Parameters'!$E$3</f>
        <v>10</v>
      </c>
      <c r="D143">
        <f t="shared" si="2"/>
        <v>-0.10820757134479031</v>
      </c>
      <c r="E143">
        <f>D143*'Simulation Parameters'!$E$4+E142</f>
        <v>-2.74511546200425</v>
      </c>
      <c r="F143">
        <f>(D143-D142)/'Simulation Parameters'!$E$4</f>
        <v>0.030939614465381737</v>
      </c>
      <c r="G143">
        <f>-'Simulation Parameters'!$B$2*Computations!D143-'Simulation Parameters'!$B$3*Computations!E143-'Simulation Parameters'!$B$4*F143</f>
        <v>2.4990573535120038</v>
      </c>
      <c r="H143">
        <f>IF('Simulation Parameters'!$E$8&gt;=0,MIN('Simulation Parameters'!$E$8,ABS(Computations!G143))*SIGN(Computations!G143),G143)</f>
        <v>2.4990573535120038</v>
      </c>
      <c r="I143">
        <f>IF('Simulation Parameters'!$E$6=0,H143,H143/'Simulation Parameters'!$E$6*'Simulation Parameters'!$E$4+L142)</f>
        <v>0.655703952843353</v>
      </c>
      <c r="J143">
        <f>(I143-L142)/'Simulation Parameters'!$E$4</f>
        <v>24.990573535120035</v>
      </c>
      <c r="K143">
        <f>IF('Simulation Parameters'!$E$9&gt;=0,MIN(ABS(J143),'Simulation Parameters'!$E$9)*SIGN(J143),J143)</f>
        <v>24.990573535120035</v>
      </c>
      <c r="L143">
        <f>(K143+'Simulation Parameters'!$E$7)*'Simulation Parameters'!$E$4+L142</f>
        <v>0.030703952843352957</v>
      </c>
    </row>
    <row r="144" spans="1:12" ht="12.75">
      <c r="A144">
        <f>'Simulation Parameters'!$E$4*(ROW(A144)-1)</f>
        <v>3.575</v>
      </c>
      <c r="B144">
        <f>B143+L143*'Simulation Parameters'!$E$4</f>
        <v>9.892560027476293</v>
      </c>
      <c r="C144">
        <f>'Simulation Parameters'!$E$3</f>
        <v>10</v>
      </c>
      <c r="D144">
        <f t="shared" si="2"/>
        <v>-0.10743997252370718</v>
      </c>
      <c r="E144">
        <f>D144*'Simulation Parameters'!$E$4+E143</f>
        <v>-2.747801461317343</v>
      </c>
      <c r="F144">
        <f>(D144-D143)/'Simulation Parameters'!$E$4</f>
        <v>0.030703952843325055</v>
      </c>
      <c r="G144">
        <f>-'Simulation Parameters'!$B$2*Computations!D144-'Simulation Parameters'!$B$3*Computations!E144-'Simulation Parameters'!$B$4*F144</f>
        <v>2.4990683196346684</v>
      </c>
      <c r="H144">
        <f>IF('Simulation Parameters'!$E$8&gt;=0,MIN('Simulation Parameters'!$E$8,ABS(Computations!G144))*SIGN(Computations!G144),G144)</f>
        <v>2.4990683196346684</v>
      </c>
      <c r="I144">
        <f>IF('Simulation Parameters'!$E$6=0,H144,H144/'Simulation Parameters'!$E$6*'Simulation Parameters'!$E$4+L143)</f>
        <v>0.65547103275202</v>
      </c>
      <c r="J144">
        <f>(I144-L143)/'Simulation Parameters'!$E$4</f>
        <v>24.990683196346684</v>
      </c>
      <c r="K144">
        <f>IF('Simulation Parameters'!$E$9&gt;=0,MIN(ABS(J144),'Simulation Parameters'!$E$9)*SIGN(J144),J144)</f>
        <v>24.990683196346684</v>
      </c>
      <c r="L144">
        <f>(K144+'Simulation Parameters'!$E$7)*'Simulation Parameters'!$E$4+L143</f>
        <v>0.030471032752020046</v>
      </c>
    </row>
    <row r="145" spans="1:12" ht="12.75">
      <c r="A145">
        <f>'Simulation Parameters'!$E$4*(ROW(A145)-1)</f>
        <v>3.6</v>
      </c>
      <c r="B145">
        <f>B144+L144*'Simulation Parameters'!$E$4</f>
        <v>9.893321803295093</v>
      </c>
      <c r="C145">
        <f>'Simulation Parameters'!$E$3</f>
        <v>10</v>
      </c>
      <c r="D145">
        <f t="shared" si="2"/>
        <v>-0.10667819670490708</v>
      </c>
      <c r="E145">
        <f>D145*'Simulation Parameters'!$E$4+E144</f>
        <v>-2.7504684162349657</v>
      </c>
      <c r="F145">
        <f>(D145-D144)/'Simulation Parameters'!$E$4</f>
        <v>0.030471032752004135</v>
      </c>
      <c r="G145">
        <f>-'Simulation Parameters'!$B$2*Computations!D145-'Simulation Parameters'!$B$3*Computations!E145-'Simulation Parameters'!$B$4*F145</f>
        <v>2.499079600176291</v>
      </c>
      <c r="H145">
        <f>IF('Simulation Parameters'!$E$8&gt;=0,MIN('Simulation Parameters'!$E$8,ABS(Computations!G145))*SIGN(Computations!G145),G145)</f>
        <v>2.499079600176291</v>
      </c>
      <c r="I145">
        <f>IF('Simulation Parameters'!$E$6=0,H145,H145/'Simulation Parameters'!$E$6*'Simulation Parameters'!$E$4+L144)</f>
        <v>0.6552409327960927</v>
      </c>
      <c r="J145">
        <f>(I145-L144)/'Simulation Parameters'!$E$4</f>
        <v>24.99079600176291</v>
      </c>
      <c r="K145">
        <f>IF('Simulation Parameters'!$E$9&gt;=0,MIN(ABS(J145),'Simulation Parameters'!$E$9)*SIGN(J145),J145)</f>
        <v>24.99079600176291</v>
      </c>
      <c r="L145">
        <f>(K145+'Simulation Parameters'!$E$7)*'Simulation Parameters'!$E$4+L144</f>
        <v>0.03024093279609278</v>
      </c>
    </row>
    <row r="146" spans="1:12" ht="12.75">
      <c r="A146">
        <f>'Simulation Parameters'!$E$4*(ROW(A146)-1)</f>
        <v>3.625</v>
      </c>
      <c r="B146">
        <f>B145+L145*'Simulation Parameters'!$E$4</f>
        <v>9.894077826614994</v>
      </c>
      <c r="C146">
        <f>'Simulation Parameters'!$E$3</f>
        <v>10</v>
      </c>
      <c r="D146">
        <f t="shared" si="2"/>
        <v>-0.10592217338500554</v>
      </c>
      <c r="E146">
        <f>D146*'Simulation Parameters'!$E$4+E145</f>
        <v>-2.7531164705695907</v>
      </c>
      <c r="F146">
        <f>(D146-D145)/'Simulation Parameters'!$E$4</f>
        <v>0.03024093279606177</v>
      </c>
      <c r="G146">
        <f>-'Simulation Parameters'!$B$2*Computations!D146-'Simulation Parameters'!$B$3*Computations!E146-'Simulation Parameters'!$B$4*F146</f>
        <v>2.499091043653446</v>
      </c>
      <c r="H146">
        <f>IF('Simulation Parameters'!$E$8&gt;=0,MIN('Simulation Parameters'!$E$8,ABS(Computations!G146))*SIGN(Computations!G146),G146)</f>
        <v>2.499091043653446</v>
      </c>
      <c r="I146">
        <f>IF('Simulation Parameters'!$E$6=0,H146,H146/'Simulation Parameters'!$E$6*'Simulation Parameters'!$E$4+L145)</f>
        <v>0.6550136937094543</v>
      </c>
      <c r="J146">
        <f>(I146-L145)/'Simulation Parameters'!$E$4</f>
        <v>24.99091043653446</v>
      </c>
      <c r="K146">
        <f>IF('Simulation Parameters'!$E$9&gt;=0,MIN(ABS(J146),'Simulation Parameters'!$E$9)*SIGN(J146),J146)</f>
        <v>24.99091043653446</v>
      </c>
      <c r="L146">
        <f>(K146+'Simulation Parameters'!$E$7)*'Simulation Parameters'!$E$4+L145</f>
        <v>0.03001369370945427</v>
      </c>
    </row>
    <row r="147" spans="1:12" ht="12.75">
      <c r="A147">
        <f>'Simulation Parameters'!$E$4*(ROW(A147)-1)</f>
        <v>3.6500000000000004</v>
      </c>
      <c r="B147">
        <f>B146+L146*'Simulation Parameters'!$E$4</f>
        <v>9.89482816895773</v>
      </c>
      <c r="C147">
        <f>'Simulation Parameters'!$E$3</f>
        <v>10</v>
      </c>
      <c r="D147">
        <f t="shared" si="2"/>
        <v>-0.10517183104227001</v>
      </c>
      <c r="E147">
        <f>D147*'Simulation Parameters'!$E$4+E146</f>
        <v>-2.7557457663456475</v>
      </c>
      <c r="F147">
        <f>(D147-D146)/'Simulation Parameters'!$E$4</f>
        <v>0.030013693709420863</v>
      </c>
      <c r="G147">
        <f>-'Simulation Parameters'!$B$2*Computations!D147-'Simulation Parameters'!$B$3*Computations!E147-'Simulation Parameters'!$B$4*F147</f>
        <v>2.4991025206067334</v>
      </c>
      <c r="H147">
        <f>IF('Simulation Parameters'!$E$8&gt;=0,MIN('Simulation Parameters'!$E$8,ABS(Computations!G147))*SIGN(Computations!G147),G147)</f>
        <v>2.4991025206067334</v>
      </c>
      <c r="I147">
        <f>IF('Simulation Parameters'!$E$6=0,H147,H147/'Simulation Parameters'!$E$6*'Simulation Parameters'!$E$4+L146)</f>
        <v>0.6547893238611376</v>
      </c>
      <c r="J147">
        <f>(I147-L146)/'Simulation Parameters'!$E$4</f>
        <v>24.991025206067334</v>
      </c>
      <c r="K147">
        <f>IF('Simulation Parameters'!$E$9&gt;=0,MIN(ABS(J147),'Simulation Parameters'!$E$9)*SIGN(J147),J147)</f>
        <v>24.991025206067334</v>
      </c>
      <c r="L147">
        <f>(K147+'Simulation Parameters'!$E$7)*'Simulation Parameters'!$E$4+L146</f>
        <v>0.02978932386113763</v>
      </c>
    </row>
    <row r="148" spans="1:12" ht="12.75">
      <c r="A148">
        <f>'Simulation Parameters'!$E$4*(ROW(A148)-1)</f>
        <v>3.6750000000000003</v>
      </c>
      <c r="B148">
        <f>B147+L147*'Simulation Parameters'!$E$4</f>
        <v>9.895572902054258</v>
      </c>
      <c r="C148">
        <f>'Simulation Parameters'!$E$3</f>
        <v>10</v>
      </c>
      <c r="D148">
        <f t="shared" si="2"/>
        <v>-0.10442709794574156</v>
      </c>
      <c r="E148">
        <f>D148*'Simulation Parameters'!$E$4+E147</f>
        <v>-2.758356443794291</v>
      </c>
      <c r="F148">
        <f>(D148-D147)/'Simulation Parameters'!$E$4</f>
        <v>0.029789323861137973</v>
      </c>
      <c r="G148">
        <f>-'Simulation Parameters'!$B$2*Computations!D148-'Simulation Parameters'!$B$3*Computations!E148-'Simulation Parameters'!$B$4*F148</f>
        <v>2.4991139221698613</v>
      </c>
      <c r="H148">
        <f>IF('Simulation Parameters'!$E$8&gt;=0,MIN('Simulation Parameters'!$E$8,ABS(Computations!G148))*SIGN(Computations!G148),G148)</f>
        <v>2.4991139221698613</v>
      </c>
      <c r="I148">
        <f>IF('Simulation Parameters'!$E$6=0,H148,H148/'Simulation Parameters'!$E$6*'Simulation Parameters'!$E$4+L147)</f>
        <v>0.654567804403603</v>
      </c>
      <c r="J148">
        <f>(I148-L147)/'Simulation Parameters'!$E$4</f>
        <v>24.99113922169861</v>
      </c>
      <c r="K148">
        <f>IF('Simulation Parameters'!$E$9&gt;=0,MIN(ABS(J148),'Simulation Parameters'!$E$9)*SIGN(J148),J148)</f>
        <v>24.99113922169861</v>
      </c>
      <c r="L148">
        <f>(K148+'Simulation Parameters'!$E$7)*'Simulation Parameters'!$E$4+L147</f>
        <v>0.029567804403602883</v>
      </c>
    </row>
    <row r="149" spans="1:12" ht="12.75">
      <c r="A149">
        <f>'Simulation Parameters'!$E$4*(ROW(A149)-1)</f>
        <v>3.7</v>
      </c>
      <c r="B149">
        <f>B148+L148*'Simulation Parameters'!$E$4</f>
        <v>9.896312097164348</v>
      </c>
      <c r="C149">
        <f>'Simulation Parameters'!$E$3</f>
        <v>10</v>
      </c>
      <c r="D149">
        <f t="shared" si="2"/>
        <v>-0.10368790283565232</v>
      </c>
      <c r="E149">
        <f>D149*'Simulation Parameters'!$E$4+E148</f>
        <v>-2.7609486413651823</v>
      </c>
      <c r="F149">
        <f>(D149-D148)/'Simulation Parameters'!$E$4</f>
        <v>0.029567804403569653</v>
      </c>
      <c r="G149">
        <f>-'Simulation Parameters'!$B$2*Computations!D149-'Simulation Parameters'!$B$3*Computations!E149-'Simulation Parameters'!$B$4*F149</f>
        <v>2.499125158516604</v>
      </c>
      <c r="H149">
        <f>IF('Simulation Parameters'!$E$8&gt;=0,MIN('Simulation Parameters'!$E$8,ABS(Computations!G149))*SIGN(Computations!G149),G149)</f>
        <v>2.499125158516604</v>
      </c>
      <c r="I149">
        <f>IF('Simulation Parameters'!$E$6=0,H149,H149/'Simulation Parameters'!$E$6*'Simulation Parameters'!$E$4+L148)</f>
        <v>0.6543490940327539</v>
      </c>
      <c r="J149">
        <f>(I149-L148)/'Simulation Parameters'!$E$4</f>
        <v>24.99125158516604</v>
      </c>
      <c r="K149">
        <f>IF('Simulation Parameters'!$E$9&gt;=0,MIN(ABS(J149),'Simulation Parameters'!$E$9)*SIGN(J149),J149)</f>
        <v>24.99125158516604</v>
      </c>
      <c r="L149">
        <f>(K149+'Simulation Parameters'!$E$7)*'Simulation Parameters'!$E$4+L148</f>
        <v>0.02934909403275389</v>
      </c>
    </row>
    <row r="150" spans="1:12" ht="12.75">
      <c r="A150">
        <f>'Simulation Parameters'!$E$4*(ROW(A150)-1)</f>
        <v>3.725</v>
      </c>
      <c r="B150">
        <f>B149+L149*'Simulation Parameters'!$E$4</f>
        <v>9.897045824515166</v>
      </c>
      <c r="C150">
        <f>'Simulation Parameters'!$E$3</f>
        <v>10</v>
      </c>
      <c r="D150">
        <f t="shared" si="2"/>
        <v>-0.10295417548483421</v>
      </c>
      <c r="E150">
        <f>D150*'Simulation Parameters'!$E$4+E149</f>
        <v>-2.7635224957523032</v>
      </c>
      <c r="F150">
        <f>(D150-D149)/'Simulation Parameters'!$E$4</f>
        <v>0.029349094032724565</v>
      </c>
      <c r="G150">
        <f>-'Simulation Parameters'!$B$2*Computations!D150-'Simulation Parameters'!$B$3*Computations!E150-'Simulation Parameters'!$B$4*F150</f>
        <v>2.4991361572334383</v>
      </c>
      <c r="H150">
        <f>IF('Simulation Parameters'!$E$8&gt;=0,MIN('Simulation Parameters'!$E$8,ABS(Computations!G150))*SIGN(Computations!G150),G150)</f>
        <v>2.4991361572334383</v>
      </c>
      <c r="I150">
        <f>IF('Simulation Parameters'!$E$6=0,H150,H150/'Simulation Parameters'!$E$6*'Simulation Parameters'!$E$4+L149)</f>
        <v>0.6541331333411134</v>
      </c>
      <c r="J150">
        <f>(I150-L149)/'Simulation Parameters'!$E$4</f>
        <v>24.99136157233438</v>
      </c>
      <c r="K150">
        <f>IF('Simulation Parameters'!$E$9&gt;=0,MIN(ABS(J150),'Simulation Parameters'!$E$9)*SIGN(J150),J150)</f>
        <v>24.99136157233438</v>
      </c>
      <c r="L150">
        <f>(K150+'Simulation Parameters'!$E$7)*'Simulation Parameters'!$E$4+L149</f>
        <v>0.029133133341113397</v>
      </c>
    </row>
    <row r="151" spans="1:12" ht="12.75">
      <c r="A151">
        <f>'Simulation Parameters'!$E$4*(ROW(A151)-1)</f>
        <v>3.75</v>
      </c>
      <c r="B151">
        <f>B150+L150*'Simulation Parameters'!$E$4</f>
        <v>9.897774152848694</v>
      </c>
      <c r="C151">
        <f>'Simulation Parameters'!$E$3</f>
        <v>10</v>
      </c>
      <c r="D151">
        <f t="shared" si="2"/>
        <v>-0.10222584715130623</v>
      </c>
      <c r="E151">
        <f>D151*'Simulation Parameters'!$E$4+E150</f>
        <v>-2.766078141931086</v>
      </c>
      <c r="F151">
        <f>(D151-D150)/'Simulation Parameters'!$E$4</f>
        <v>0.029133133341119333</v>
      </c>
      <c r="G151">
        <f>-'Simulation Parameters'!$B$2*Computations!D151-'Simulation Parameters'!$B$3*Computations!E151-'Simulation Parameters'!$B$4*F151</f>
        <v>2.499146861660004</v>
      </c>
      <c r="H151">
        <f>IF('Simulation Parameters'!$E$8&gt;=0,MIN('Simulation Parameters'!$E$8,ABS(Computations!G151))*SIGN(Computations!G151),G151)</f>
        <v>2.499146861660004</v>
      </c>
      <c r="I151">
        <f>IF('Simulation Parameters'!$E$6=0,H151,H151/'Simulation Parameters'!$E$6*'Simulation Parameters'!$E$4+L150)</f>
        <v>0.6539198487561144</v>
      </c>
      <c r="J151">
        <f>(I151-L150)/'Simulation Parameters'!$E$4</f>
        <v>24.991468616600038</v>
      </c>
      <c r="K151">
        <f>IF('Simulation Parameters'!$E$9&gt;=0,MIN(ABS(J151),'Simulation Parameters'!$E$9)*SIGN(J151),J151)</f>
        <v>24.991468616600038</v>
      </c>
      <c r="L151">
        <f>(K151+'Simulation Parameters'!$E$7)*'Simulation Parameters'!$E$4+L150</f>
        <v>0.028919848756114346</v>
      </c>
    </row>
    <row r="152" spans="1:12" ht="12.75">
      <c r="A152">
        <f>'Simulation Parameters'!$E$4*(ROW(A152)-1)</f>
        <v>3.7750000000000004</v>
      </c>
      <c r="B152">
        <f>B151+L151*'Simulation Parameters'!$E$4</f>
        <v>9.898497149067596</v>
      </c>
      <c r="C152">
        <f>'Simulation Parameters'!$E$3</f>
        <v>10</v>
      </c>
      <c r="D152">
        <f t="shared" si="2"/>
        <v>-0.10150285093240363</v>
      </c>
      <c r="E152">
        <f>D152*'Simulation Parameters'!$E$4+E151</f>
        <v>-2.768615713204396</v>
      </c>
      <c r="F152">
        <f>(D152-D151)/'Simulation Parameters'!$E$4</f>
        <v>0.02891984875610376</v>
      </c>
      <c r="G152">
        <f>-'Simulation Parameters'!$B$2*Computations!D152-'Simulation Parameters'!$B$3*Computations!E152-'Simulation Parameters'!$B$4*F152</f>
        <v>2.499157229231455</v>
      </c>
      <c r="H152">
        <f>IF('Simulation Parameters'!$E$8&gt;=0,MIN('Simulation Parameters'!$E$8,ABS(Computations!G152))*SIGN(Computations!G152),G152)</f>
        <v>2.499157229231455</v>
      </c>
      <c r="I152">
        <f>IF('Simulation Parameters'!$E$6=0,H152,H152/'Simulation Parameters'!$E$6*'Simulation Parameters'!$E$4+L151)</f>
        <v>0.6537091560639781</v>
      </c>
      <c r="J152">
        <f>(I152-L151)/'Simulation Parameters'!$E$4</f>
        <v>24.991572292314547</v>
      </c>
      <c r="K152">
        <f>IF('Simulation Parameters'!$E$9&gt;=0,MIN(ABS(J152),'Simulation Parameters'!$E$9)*SIGN(J152),J152)</f>
        <v>24.991572292314547</v>
      </c>
      <c r="L152">
        <f>(K152+'Simulation Parameters'!$E$7)*'Simulation Parameters'!$E$4+L151</f>
        <v>0.02870915606397803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PID Control Simulation</dc:title>
  <dc:subject/>
  <dc:creator>Ethan Tira-Thompson</dc:creator>
  <cp:keywords/>
  <dc:description/>
  <cp:lastModifiedBy>Ethan Tira-Thompson</cp:lastModifiedBy>
  <cp:lastPrinted>2006-04-05T22:53:52Z</cp:lastPrinted>
  <dcterms:created xsi:type="dcterms:W3CDTF">2006-04-05T21:21:35Z</dcterms:created>
  <cp:category/>
  <cp:version/>
  <cp:contentType/>
  <cp:contentStatus/>
</cp:coreProperties>
</file>